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e.paidere\Desktop\Ciršana2020\"/>
    </mc:Choice>
  </mc:AlternateContent>
  <xr:revisionPtr revIDLastSave="0" documentId="13_ncr:1_{E72A020C-3F90-464C-9FD7-FF5E994C71DF}" xr6:coauthVersionLast="46" xr6:coauthVersionMax="46" xr10:uidLastSave="{00000000-0000-0000-0000-000000000000}"/>
  <bookViews>
    <workbookView xWindow="-108" yWindow="-108" windowWidth="23256" windowHeight="12576" tabRatio="792" firstSheet="18" activeTab="23" xr2:uid="{00000000-000D-0000-FFFF-FFFF00000000}"/>
  </bookViews>
  <sheets>
    <sheet name="Kurzeme stat.,plān.reģ.valsts" sheetId="8" r:id="rId1"/>
    <sheet name="Kurzeme stat.,plān.reģ. pārējie" sheetId="1" r:id="rId2"/>
    <sheet name="Kurzeme stat.,plān.reģ.kopā" sheetId="7" r:id="rId3"/>
    <sheet name="Latgale stat.,plān.reģ.valsts" sheetId="9" r:id="rId4"/>
    <sheet name="Latgale stat.,plān.reģ.pārējie" sheetId="3" r:id="rId5"/>
    <sheet name="Latgale stat.,plān.reģ. kopā" sheetId="10" r:id="rId6"/>
    <sheet name="Pierīga statistikas reģ.valsts" sheetId="23" r:id="rId7"/>
    <sheet name="Pierīga statistikas reģ.pārēji" sheetId="24" r:id="rId8"/>
    <sheet name="Pierīga statistikas reģ. kopā" sheetId="22" r:id="rId9"/>
    <sheet name="Rīga statistikas reģ.valsts" sheetId="20" r:id="rId10"/>
    <sheet name="Rīga statistikas reģ.pārējie" sheetId="21" r:id="rId11"/>
    <sheet name="Rīga statistikas reģ. kopā" sheetId="25" r:id="rId12"/>
    <sheet name="Rīga plān.reģ.valsts" sheetId="11" r:id="rId13"/>
    <sheet name="Rīga plān.reģ.pārējie" sheetId="4" r:id="rId14"/>
    <sheet name="Rīga plān.reģ. kopā" sheetId="12" r:id="rId15"/>
    <sheet name="Vidzeme stat.,plān.reģ.valsts" sheetId="13" r:id="rId16"/>
    <sheet name="Vidzeme stat.,plān.reģ. pārējie" sheetId="5" r:id="rId17"/>
    <sheet name="Vidzeme stat.,plān.reģ. kopā" sheetId="14" r:id="rId18"/>
    <sheet name="Zemgale stat.,plān.reģ.valsts" sheetId="15" r:id="rId19"/>
    <sheet name="Zemgale stat.,plān.reģ.pārējie" sheetId="6" r:id="rId20"/>
    <sheet name="Zemgale stat.,plān.reģ.kopā" sheetId="16" r:id="rId21"/>
    <sheet name="Valsts kopā" sheetId="17" r:id="rId22"/>
    <sheet name="Pārējie kopā" sheetId="18" r:id="rId23"/>
    <sheet name="Latvijā kopā" sheetId="19" r:id="rId24"/>
  </sheets>
  <definedNames>
    <definedName name="OLE_LINK1" localSheetId="1">'Kurzeme stat.,plān.reģ. pārējie'!$A$2</definedName>
  </definedNames>
  <calcPr calcId="191029"/>
</workbook>
</file>

<file path=xl/calcChain.xml><?xml version="1.0" encoding="utf-8"?>
<calcChain xmlns="http://schemas.openxmlformats.org/spreadsheetml/2006/main">
  <c r="H10" i="17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6" i="4"/>
  <c r="J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6" i="4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6" i="11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6" i="22"/>
  <c r="J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6" i="22"/>
  <c r="E6" i="22"/>
  <c r="F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6" i="22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6" i="25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6" i="25"/>
  <c r="G6" i="20"/>
  <c r="G26" i="6"/>
  <c r="G34" i="8"/>
  <c r="K37" i="25" l="1"/>
  <c r="G37" i="25"/>
  <c r="K36" i="25"/>
  <c r="G36" i="25"/>
  <c r="K35" i="25"/>
  <c r="G35" i="25"/>
  <c r="K34" i="25"/>
  <c r="G34" i="25"/>
  <c r="L34" i="25" s="1"/>
  <c r="N34" i="25" s="1"/>
  <c r="K33" i="25"/>
  <c r="G33" i="25"/>
  <c r="K32" i="25"/>
  <c r="G32" i="25"/>
  <c r="K31" i="25"/>
  <c r="G31" i="25"/>
  <c r="K30" i="25"/>
  <c r="G30" i="25"/>
  <c r="L30" i="25" s="1"/>
  <c r="N30" i="25" s="1"/>
  <c r="K29" i="25"/>
  <c r="G29" i="25"/>
  <c r="K28" i="25"/>
  <c r="G28" i="25"/>
  <c r="K27" i="25"/>
  <c r="G27" i="25"/>
  <c r="K26" i="25"/>
  <c r="G26" i="25"/>
  <c r="L26" i="25" s="1"/>
  <c r="N26" i="25" s="1"/>
  <c r="K25" i="25"/>
  <c r="G25" i="25"/>
  <c r="K24" i="25"/>
  <c r="G24" i="25"/>
  <c r="G22" i="25"/>
  <c r="K21" i="25"/>
  <c r="K20" i="25"/>
  <c r="G20" i="25"/>
  <c r="G18" i="25"/>
  <c r="K17" i="25"/>
  <c r="K16" i="25"/>
  <c r="G16" i="25"/>
  <c r="G14" i="25"/>
  <c r="K13" i="25"/>
  <c r="K12" i="25"/>
  <c r="G12" i="25"/>
  <c r="G10" i="25"/>
  <c r="K9" i="25"/>
  <c r="K8" i="25"/>
  <c r="G8" i="25"/>
  <c r="J5" i="25"/>
  <c r="J39" i="25" s="1"/>
  <c r="J4" i="25"/>
  <c r="J38" i="25" s="1"/>
  <c r="G6" i="25"/>
  <c r="M5" i="25"/>
  <c r="M39" i="25" s="1"/>
  <c r="I5" i="25"/>
  <c r="I39" i="25" s="1"/>
  <c r="H5" i="25"/>
  <c r="H39" i="25" s="1"/>
  <c r="F5" i="25"/>
  <c r="F39" i="25" s="1"/>
  <c r="E5" i="25"/>
  <c r="E39" i="25" s="1"/>
  <c r="D5" i="25"/>
  <c r="D39" i="25" s="1"/>
  <c r="C5" i="25"/>
  <c r="C39" i="25" s="1"/>
  <c r="M4" i="25"/>
  <c r="M38" i="25" s="1"/>
  <c r="I4" i="25"/>
  <c r="I38" i="25" s="1"/>
  <c r="H4" i="25"/>
  <c r="H38" i="25" s="1"/>
  <c r="F4" i="25"/>
  <c r="F38" i="25" s="1"/>
  <c r="E4" i="25"/>
  <c r="E38" i="25" s="1"/>
  <c r="D4" i="25"/>
  <c r="D38" i="25" s="1"/>
  <c r="C4" i="25"/>
  <c r="C38" i="25" s="1"/>
  <c r="K37" i="24"/>
  <c r="G37" i="24"/>
  <c r="K36" i="24"/>
  <c r="G36" i="24"/>
  <c r="K35" i="24"/>
  <c r="G35" i="24"/>
  <c r="K34" i="24"/>
  <c r="G34" i="24"/>
  <c r="K33" i="24"/>
  <c r="G33" i="24"/>
  <c r="K32" i="24"/>
  <c r="G32" i="24"/>
  <c r="K31" i="24"/>
  <c r="G31" i="24"/>
  <c r="K30" i="24"/>
  <c r="G30" i="24"/>
  <c r="K29" i="24"/>
  <c r="G29" i="24"/>
  <c r="K28" i="24"/>
  <c r="G28" i="24"/>
  <c r="K27" i="24"/>
  <c r="G27" i="24"/>
  <c r="K26" i="24"/>
  <c r="G26" i="24"/>
  <c r="K25" i="24"/>
  <c r="G25" i="24"/>
  <c r="K24" i="24"/>
  <c r="G24" i="24"/>
  <c r="K23" i="24"/>
  <c r="G23" i="24"/>
  <c r="K22" i="24"/>
  <c r="G22" i="24"/>
  <c r="K21" i="24"/>
  <c r="G21" i="24"/>
  <c r="K20" i="24"/>
  <c r="G20" i="24"/>
  <c r="K19" i="24"/>
  <c r="G19" i="24"/>
  <c r="K18" i="24"/>
  <c r="G18" i="24"/>
  <c r="K17" i="24"/>
  <c r="G17" i="24"/>
  <c r="K16" i="24"/>
  <c r="G16" i="24"/>
  <c r="K15" i="24"/>
  <c r="G15" i="24"/>
  <c r="K14" i="24"/>
  <c r="G14" i="24"/>
  <c r="K13" i="24"/>
  <c r="G13" i="24"/>
  <c r="K12" i="24"/>
  <c r="G12" i="24"/>
  <c r="K11" i="24"/>
  <c r="G11" i="24"/>
  <c r="K10" i="24"/>
  <c r="G10" i="24"/>
  <c r="K9" i="24"/>
  <c r="G9" i="24"/>
  <c r="K8" i="24"/>
  <c r="G8" i="24"/>
  <c r="K7" i="24"/>
  <c r="G7" i="24"/>
  <c r="K6" i="24"/>
  <c r="G6" i="24"/>
  <c r="M5" i="24"/>
  <c r="M39" i="24" s="1"/>
  <c r="J5" i="24"/>
  <c r="J39" i="24" s="1"/>
  <c r="I5" i="24"/>
  <c r="I39" i="24" s="1"/>
  <c r="H5" i="24"/>
  <c r="H39" i="24" s="1"/>
  <c r="F5" i="24"/>
  <c r="F39" i="24" s="1"/>
  <c r="E5" i="24"/>
  <c r="E39" i="24" s="1"/>
  <c r="D5" i="24"/>
  <c r="D39" i="24" s="1"/>
  <c r="C5" i="24"/>
  <c r="M4" i="24"/>
  <c r="M38" i="24" s="1"/>
  <c r="J4" i="24"/>
  <c r="J38" i="24" s="1"/>
  <c r="I4" i="24"/>
  <c r="I38" i="24" s="1"/>
  <c r="H4" i="24"/>
  <c r="H38" i="24" s="1"/>
  <c r="F4" i="24"/>
  <c r="F38" i="24" s="1"/>
  <c r="E4" i="24"/>
  <c r="E38" i="24" s="1"/>
  <c r="D4" i="24"/>
  <c r="D38" i="24" s="1"/>
  <c r="C4" i="24"/>
  <c r="C38" i="24" s="1"/>
  <c r="K37" i="23"/>
  <c r="G37" i="23"/>
  <c r="K36" i="23"/>
  <c r="G36" i="23"/>
  <c r="K35" i="23"/>
  <c r="G35" i="23"/>
  <c r="K34" i="23"/>
  <c r="G34" i="23"/>
  <c r="K33" i="23"/>
  <c r="G33" i="23"/>
  <c r="K32" i="23"/>
  <c r="G32" i="23"/>
  <c r="K31" i="23"/>
  <c r="G31" i="23"/>
  <c r="K30" i="23"/>
  <c r="G30" i="23"/>
  <c r="K29" i="23"/>
  <c r="G29" i="23"/>
  <c r="K28" i="23"/>
  <c r="G28" i="23"/>
  <c r="K27" i="23"/>
  <c r="G27" i="23"/>
  <c r="K26" i="23"/>
  <c r="G26" i="23"/>
  <c r="K25" i="23"/>
  <c r="G25" i="23"/>
  <c r="K24" i="23"/>
  <c r="G24" i="23"/>
  <c r="K23" i="23"/>
  <c r="G23" i="23"/>
  <c r="K22" i="23"/>
  <c r="G22" i="23"/>
  <c r="K21" i="23"/>
  <c r="G21" i="23"/>
  <c r="K20" i="23"/>
  <c r="G20" i="23"/>
  <c r="K19" i="23"/>
  <c r="G19" i="23"/>
  <c r="K18" i="23"/>
  <c r="G18" i="23"/>
  <c r="K17" i="23"/>
  <c r="G17" i="23"/>
  <c r="K16" i="23"/>
  <c r="G16" i="23"/>
  <c r="K15" i="23"/>
  <c r="G15" i="23"/>
  <c r="K14" i="23"/>
  <c r="G14" i="23"/>
  <c r="K13" i="23"/>
  <c r="G13" i="23"/>
  <c r="K12" i="23"/>
  <c r="G12" i="23"/>
  <c r="K11" i="23"/>
  <c r="G11" i="23"/>
  <c r="K10" i="23"/>
  <c r="G10" i="23"/>
  <c r="K9" i="23"/>
  <c r="G9" i="23"/>
  <c r="K8" i="23"/>
  <c r="G8" i="23"/>
  <c r="K7" i="23"/>
  <c r="G7" i="23"/>
  <c r="K6" i="23"/>
  <c r="G6" i="23"/>
  <c r="M5" i="23"/>
  <c r="M39" i="23" s="1"/>
  <c r="J5" i="23"/>
  <c r="J39" i="23" s="1"/>
  <c r="I5" i="23"/>
  <c r="I39" i="23" s="1"/>
  <c r="H5" i="23"/>
  <c r="H39" i="23" s="1"/>
  <c r="F5" i="23"/>
  <c r="F39" i="23" s="1"/>
  <c r="E5" i="23"/>
  <c r="E39" i="23" s="1"/>
  <c r="D5" i="23"/>
  <c r="D39" i="23" s="1"/>
  <c r="C5" i="23"/>
  <c r="C39" i="23" s="1"/>
  <c r="M4" i="23"/>
  <c r="M38" i="23" s="1"/>
  <c r="J4" i="23"/>
  <c r="J38" i="23" s="1"/>
  <c r="I4" i="23"/>
  <c r="I38" i="23" s="1"/>
  <c r="H4" i="23"/>
  <c r="H38" i="23" s="1"/>
  <c r="F4" i="23"/>
  <c r="F38" i="23" s="1"/>
  <c r="E4" i="23"/>
  <c r="E38" i="23" s="1"/>
  <c r="D4" i="23"/>
  <c r="D38" i="23" s="1"/>
  <c r="C4" i="23"/>
  <c r="C38" i="23" s="1"/>
  <c r="K37" i="22"/>
  <c r="G37" i="22"/>
  <c r="K36" i="22"/>
  <c r="G36" i="22"/>
  <c r="K35" i="22"/>
  <c r="G35" i="22"/>
  <c r="K34" i="22"/>
  <c r="G34" i="22"/>
  <c r="K33" i="22"/>
  <c r="G33" i="22"/>
  <c r="K32" i="22"/>
  <c r="G32" i="22"/>
  <c r="K31" i="22"/>
  <c r="G31" i="22"/>
  <c r="K30" i="22"/>
  <c r="G30" i="22"/>
  <c r="K29" i="22"/>
  <c r="G29" i="22"/>
  <c r="K28" i="22"/>
  <c r="G28" i="22"/>
  <c r="K27" i="22"/>
  <c r="G27" i="22"/>
  <c r="K26" i="22"/>
  <c r="G26" i="22"/>
  <c r="K25" i="22"/>
  <c r="G25" i="22"/>
  <c r="K24" i="22"/>
  <c r="G24" i="22"/>
  <c r="K23" i="22"/>
  <c r="G23" i="22"/>
  <c r="K22" i="22"/>
  <c r="G22" i="22"/>
  <c r="K21" i="22"/>
  <c r="G21" i="22"/>
  <c r="K20" i="22"/>
  <c r="G20" i="22"/>
  <c r="K19" i="22"/>
  <c r="G19" i="22"/>
  <c r="K18" i="22"/>
  <c r="G18" i="22"/>
  <c r="K17" i="22"/>
  <c r="G17" i="22"/>
  <c r="K16" i="22"/>
  <c r="G16" i="22"/>
  <c r="K15" i="22"/>
  <c r="G15" i="22"/>
  <c r="K14" i="22"/>
  <c r="G14" i="22"/>
  <c r="K13" i="22"/>
  <c r="G13" i="22"/>
  <c r="K12" i="22"/>
  <c r="G12" i="22"/>
  <c r="K11" i="22"/>
  <c r="G11" i="22"/>
  <c r="K10" i="22"/>
  <c r="G10" i="22"/>
  <c r="K9" i="22"/>
  <c r="G9" i="22"/>
  <c r="K8" i="22"/>
  <c r="G8" i="22"/>
  <c r="K7" i="22"/>
  <c r="G7" i="22"/>
  <c r="K6" i="22"/>
  <c r="G6" i="22"/>
  <c r="M5" i="22"/>
  <c r="M39" i="22" s="1"/>
  <c r="J5" i="22"/>
  <c r="J39" i="22" s="1"/>
  <c r="I5" i="22"/>
  <c r="I39" i="22" s="1"/>
  <c r="H5" i="22"/>
  <c r="H39" i="22" s="1"/>
  <c r="F5" i="22"/>
  <c r="F39" i="22" s="1"/>
  <c r="E5" i="22"/>
  <c r="E39" i="22" s="1"/>
  <c r="D5" i="22"/>
  <c r="D39" i="22" s="1"/>
  <c r="C5" i="22"/>
  <c r="C39" i="22" s="1"/>
  <c r="M4" i="22"/>
  <c r="M38" i="22" s="1"/>
  <c r="J4" i="22"/>
  <c r="J38" i="22" s="1"/>
  <c r="I4" i="22"/>
  <c r="I38" i="22" s="1"/>
  <c r="H4" i="22"/>
  <c r="H38" i="22" s="1"/>
  <c r="F4" i="22"/>
  <c r="F38" i="22" s="1"/>
  <c r="E4" i="22"/>
  <c r="E38" i="22" s="1"/>
  <c r="D4" i="22"/>
  <c r="D38" i="22" s="1"/>
  <c r="C4" i="22"/>
  <c r="C38" i="22" s="1"/>
  <c r="K37" i="21"/>
  <c r="G37" i="21"/>
  <c r="K36" i="21"/>
  <c r="G36" i="21"/>
  <c r="K35" i="21"/>
  <c r="G35" i="21"/>
  <c r="K34" i="21"/>
  <c r="G34" i="21"/>
  <c r="K33" i="21"/>
  <c r="G33" i="21"/>
  <c r="K32" i="21"/>
  <c r="G32" i="21"/>
  <c r="K31" i="21"/>
  <c r="G31" i="21"/>
  <c r="K30" i="21"/>
  <c r="G30" i="21"/>
  <c r="K29" i="21"/>
  <c r="G29" i="21"/>
  <c r="K28" i="21"/>
  <c r="G28" i="21"/>
  <c r="K27" i="21"/>
  <c r="G27" i="21"/>
  <c r="K26" i="21"/>
  <c r="G26" i="21"/>
  <c r="K25" i="21"/>
  <c r="G25" i="21"/>
  <c r="K24" i="21"/>
  <c r="G24" i="21"/>
  <c r="K23" i="21"/>
  <c r="G23" i="21"/>
  <c r="K22" i="21"/>
  <c r="G22" i="21"/>
  <c r="K21" i="21"/>
  <c r="G21" i="21"/>
  <c r="K20" i="21"/>
  <c r="G20" i="21"/>
  <c r="K19" i="21"/>
  <c r="G19" i="21"/>
  <c r="K18" i="21"/>
  <c r="G18" i="21"/>
  <c r="K17" i="21"/>
  <c r="G17" i="21"/>
  <c r="K16" i="21"/>
  <c r="G16" i="21"/>
  <c r="K15" i="21"/>
  <c r="G15" i="21"/>
  <c r="K14" i="21"/>
  <c r="G14" i="21"/>
  <c r="K13" i="21"/>
  <c r="G13" i="21"/>
  <c r="K12" i="21"/>
  <c r="G12" i="21"/>
  <c r="K11" i="21"/>
  <c r="G11" i="21"/>
  <c r="K10" i="21"/>
  <c r="G10" i="21"/>
  <c r="K9" i="21"/>
  <c r="G9" i="21"/>
  <c r="K8" i="21"/>
  <c r="G8" i="21"/>
  <c r="K7" i="21"/>
  <c r="G7" i="21"/>
  <c r="K6" i="21"/>
  <c r="G6" i="21"/>
  <c r="M5" i="21"/>
  <c r="M39" i="21" s="1"/>
  <c r="J5" i="21"/>
  <c r="J39" i="21" s="1"/>
  <c r="I5" i="21"/>
  <c r="I39" i="21" s="1"/>
  <c r="H5" i="21"/>
  <c r="H39" i="21" s="1"/>
  <c r="F5" i="21"/>
  <c r="F39" i="21" s="1"/>
  <c r="E5" i="21"/>
  <c r="E39" i="21" s="1"/>
  <c r="D5" i="21"/>
  <c r="D39" i="21" s="1"/>
  <c r="C5" i="21"/>
  <c r="M4" i="21"/>
  <c r="M38" i="21" s="1"/>
  <c r="J4" i="21"/>
  <c r="J38" i="21" s="1"/>
  <c r="I4" i="21"/>
  <c r="I38" i="21" s="1"/>
  <c r="H4" i="21"/>
  <c r="H38" i="21" s="1"/>
  <c r="F4" i="21"/>
  <c r="F38" i="21" s="1"/>
  <c r="E4" i="21"/>
  <c r="E38" i="21" s="1"/>
  <c r="D4" i="21"/>
  <c r="D38" i="21" s="1"/>
  <c r="C4" i="21"/>
  <c r="K37" i="20"/>
  <c r="G37" i="20"/>
  <c r="K36" i="20"/>
  <c r="G36" i="20"/>
  <c r="K35" i="20"/>
  <c r="G35" i="20"/>
  <c r="K34" i="20"/>
  <c r="G34" i="20"/>
  <c r="K33" i="20"/>
  <c r="G33" i="20"/>
  <c r="K32" i="20"/>
  <c r="G32" i="20"/>
  <c r="K31" i="20"/>
  <c r="G31" i="20"/>
  <c r="K30" i="20"/>
  <c r="G30" i="20"/>
  <c r="K29" i="20"/>
  <c r="G29" i="20"/>
  <c r="K28" i="20"/>
  <c r="G28" i="20"/>
  <c r="K27" i="20"/>
  <c r="G27" i="20"/>
  <c r="K26" i="20"/>
  <c r="G26" i="20"/>
  <c r="K25" i="20"/>
  <c r="G25" i="20"/>
  <c r="K24" i="20"/>
  <c r="G24" i="20"/>
  <c r="K23" i="20"/>
  <c r="G23" i="20"/>
  <c r="K22" i="20"/>
  <c r="G22" i="20"/>
  <c r="K21" i="20"/>
  <c r="G21" i="20"/>
  <c r="K20" i="20"/>
  <c r="G20" i="20"/>
  <c r="K19" i="20"/>
  <c r="G19" i="20"/>
  <c r="K18" i="20"/>
  <c r="G18" i="20"/>
  <c r="K17" i="20"/>
  <c r="G17" i="20"/>
  <c r="K16" i="20"/>
  <c r="G16" i="20"/>
  <c r="K15" i="20"/>
  <c r="G15" i="20"/>
  <c r="K14" i="20"/>
  <c r="G14" i="20"/>
  <c r="K13" i="20"/>
  <c r="G13" i="20"/>
  <c r="K12" i="20"/>
  <c r="G12" i="20"/>
  <c r="K11" i="20"/>
  <c r="G11" i="20"/>
  <c r="K10" i="20"/>
  <c r="G10" i="20"/>
  <c r="K9" i="20"/>
  <c r="G9" i="20"/>
  <c r="K8" i="20"/>
  <c r="G8" i="20"/>
  <c r="K7" i="20"/>
  <c r="G7" i="20"/>
  <c r="K6" i="20"/>
  <c r="L6" i="20" s="1"/>
  <c r="N6" i="20" s="1"/>
  <c r="M5" i="20"/>
  <c r="M39" i="20" s="1"/>
  <c r="J5" i="20"/>
  <c r="J39" i="20" s="1"/>
  <c r="I5" i="20"/>
  <c r="I39" i="20" s="1"/>
  <c r="H5" i="20"/>
  <c r="H39" i="20" s="1"/>
  <c r="F5" i="20"/>
  <c r="F39" i="20" s="1"/>
  <c r="E5" i="20"/>
  <c r="E39" i="20" s="1"/>
  <c r="D5" i="20"/>
  <c r="D39" i="20" s="1"/>
  <c r="C5" i="20"/>
  <c r="M4" i="20"/>
  <c r="M38" i="20" s="1"/>
  <c r="J4" i="20"/>
  <c r="J38" i="20" s="1"/>
  <c r="I4" i="20"/>
  <c r="I38" i="20" s="1"/>
  <c r="H4" i="20"/>
  <c r="H38" i="20" s="1"/>
  <c r="F4" i="20"/>
  <c r="F38" i="20" s="1"/>
  <c r="E4" i="20"/>
  <c r="E38" i="20" s="1"/>
  <c r="D4" i="20"/>
  <c r="D38" i="20" s="1"/>
  <c r="C4" i="20"/>
  <c r="C38" i="20" s="1"/>
  <c r="H33" i="7"/>
  <c r="G20" i="6"/>
  <c r="K21" i="1"/>
  <c r="L10" i="24" l="1"/>
  <c r="N10" i="24" s="1"/>
  <c r="L8" i="24"/>
  <c r="N8" i="24" s="1"/>
  <c r="L6" i="24"/>
  <c r="N6" i="24" s="1"/>
  <c r="L35" i="22"/>
  <c r="N35" i="22" s="1"/>
  <c r="L31" i="22"/>
  <c r="N31" i="22" s="1"/>
  <c r="L27" i="22"/>
  <c r="N27" i="22" s="1"/>
  <c r="L23" i="22"/>
  <c r="N23" i="22" s="1"/>
  <c r="L19" i="22"/>
  <c r="N19" i="22" s="1"/>
  <c r="L15" i="22"/>
  <c r="N15" i="22" s="1"/>
  <c r="L11" i="22"/>
  <c r="N11" i="22" s="1"/>
  <c r="L7" i="22"/>
  <c r="N7" i="22" s="1"/>
  <c r="L10" i="22"/>
  <c r="N10" i="22" s="1"/>
  <c r="L14" i="22"/>
  <c r="N14" i="22" s="1"/>
  <c r="L18" i="22"/>
  <c r="N18" i="22" s="1"/>
  <c r="L22" i="22"/>
  <c r="N22" i="22" s="1"/>
  <c r="L26" i="22"/>
  <c r="N26" i="22" s="1"/>
  <c r="L30" i="22"/>
  <c r="N30" i="22" s="1"/>
  <c r="L34" i="22"/>
  <c r="N34" i="22" s="1"/>
  <c r="K5" i="22"/>
  <c r="L6" i="22"/>
  <c r="N6" i="22" s="1"/>
  <c r="L12" i="22"/>
  <c r="N12" i="22" s="1"/>
  <c r="L16" i="22"/>
  <c r="N16" i="22" s="1"/>
  <c r="L20" i="22"/>
  <c r="N20" i="22" s="1"/>
  <c r="L24" i="22"/>
  <c r="N24" i="22" s="1"/>
  <c r="L28" i="22"/>
  <c r="N28" i="22" s="1"/>
  <c r="L32" i="22"/>
  <c r="N32" i="22" s="1"/>
  <c r="L36" i="22"/>
  <c r="N36" i="22" s="1"/>
  <c r="L9" i="22"/>
  <c r="N9" i="22" s="1"/>
  <c r="L13" i="22"/>
  <c r="N13" i="22" s="1"/>
  <c r="L17" i="22"/>
  <c r="N17" i="22" s="1"/>
  <c r="L21" i="22"/>
  <c r="N21" i="22" s="1"/>
  <c r="L25" i="22"/>
  <c r="N25" i="22" s="1"/>
  <c r="L29" i="22"/>
  <c r="N29" i="22" s="1"/>
  <c r="L33" i="22"/>
  <c r="N33" i="22" s="1"/>
  <c r="L37" i="22"/>
  <c r="N37" i="22" s="1"/>
  <c r="L8" i="22"/>
  <c r="N8" i="22" s="1"/>
  <c r="K4" i="22"/>
  <c r="K4" i="24"/>
  <c r="K5" i="24"/>
  <c r="L7" i="24"/>
  <c r="N7" i="24" s="1"/>
  <c r="L9" i="24"/>
  <c r="N9" i="24" s="1"/>
  <c r="L11" i="24"/>
  <c r="N11" i="24" s="1"/>
  <c r="L13" i="24"/>
  <c r="N13" i="24" s="1"/>
  <c r="L15" i="24"/>
  <c r="N15" i="24" s="1"/>
  <c r="L17" i="24"/>
  <c r="N17" i="24" s="1"/>
  <c r="L19" i="24"/>
  <c r="N19" i="24" s="1"/>
  <c r="L21" i="24"/>
  <c r="N21" i="24" s="1"/>
  <c r="L23" i="24"/>
  <c r="N23" i="24" s="1"/>
  <c r="L25" i="24"/>
  <c r="N25" i="24" s="1"/>
  <c r="L27" i="24"/>
  <c r="N27" i="24" s="1"/>
  <c r="L29" i="24"/>
  <c r="N29" i="24" s="1"/>
  <c r="L31" i="24"/>
  <c r="N31" i="24" s="1"/>
  <c r="L33" i="24"/>
  <c r="N33" i="24" s="1"/>
  <c r="L35" i="24"/>
  <c r="N35" i="24" s="1"/>
  <c r="L37" i="24"/>
  <c r="N37" i="24" s="1"/>
  <c r="L12" i="24"/>
  <c r="N12" i="24" s="1"/>
  <c r="L14" i="24"/>
  <c r="N14" i="24" s="1"/>
  <c r="L16" i="24"/>
  <c r="N16" i="24" s="1"/>
  <c r="L18" i="24"/>
  <c r="N18" i="24" s="1"/>
  <c r="L20" i="24"/>
  <c r="N20" i="24" s="1"/>
  <c r="L22" i="24"/>
  <c r="N22" i="24" s="1"/>
  <c r="L24" i="24"/>
  <c r="N24" i="24" s="1"/>
  <c r="L26" i="24"/>
  <c r="N26" i="24" s="1"/>
  <c r="L28" i="24"/>
  <c r="N28" i="24" s="1"/>
  <c r="L30" i="24"/>
  <c r="N30" i="24" s="1"/>
  <c r="L32" i="24"/>
  <c r="N32" i="24" s="1"/>
  <c r="L34" i="24"/>
  <c r="N34" i="24" s="1"/>
  <c r="L36" i="24"/>
  <c r="N36" i="24" s="1"/>
  <c r="G5" i="24"/>
  <c r="L6" i="23"/>
  <c r="N6" i="23" s="1"/>
  <c r="L8" i="23"/>
  <c r="N8" i="23" s="1"/>
  <c r="L10" i="23"/>
  <c r="N10" i="23" s="1"/>
  <c r="L12" i="23"/>
  <c r="N12" i="23" s="1"/>
  <c r="L14" i="23"/>
  <c r="N14" i="23" s="1"/>
  <c r="L16" i="23"/>
  <c r="N16" i="23" s="1"/>
  <c r="L18" i="23"/>
  <c r="N18" i="23" s="1"/>
  <c r="L20" i="23"/>
  <c r="N20" i="23" s="1"/>
  <c r="L22" i="23"/>
  <c r="N22" i="23" s="1"/>
  <c r="L24" i="23"/>
  <c r="N24" i="23" s="1"/>
  <c r="L26" i="23"/>
  <c r="N26" i="23" s="1"/>
  <c r="L28" i="23"/>
  <c r="N28" i="23" s="1"/>
  <c r="L30" i="23"/>
  <c r="N30" i="23" s="1"/>
  <c r="L32" i="23"/>
  <c r="N32" i="23" s="1"/>
  <c r="L34" i="23"/>
  <c r="N34" i="23" s="1"/>
  <c r="L36" i="23"/>
  <c r="N36" i="23" s="1"/>
  <c r="K4" i="23"/>
  <c r="K5" i="23"/>
  <c r="L7" i="23"/>
  <c r="N7" i="23" s="1"/>
  <c r="L9" i="23"/>
  <c r="N9" i="23" s="1"/>
  <c r="L11" i="23"/>
  <c r="N11" i="23" s="1"/>
  <c r="L13" i="23"/>
  <c r="N13" i="23" s="1"/>
  <c r="L15" i="23"/>
  <c r="N15" i="23" s="1"/>
  <c r="L17" i="23"/>
  <c r="N17" i="23" s="1"/>
  <c r="L19" i="23"/>
  <c r="N19" i="23" s="1"/>
  <c r="L21" i="23"/>
  <c r="N21" i="23" s="1"/>
  <c r="L23" i="23"/>
  <c r="N23" i="23" s="1"/>
  <c r="L25" i="23"/>
  <c r="N25" i="23" s="1"/>
  <c r="L27" i="23"/>
  <c r="N27" i="23" s="1"/>
  <c r="L29" i="23"/>
  <c r="N29" i="23" s="1"/>
  <c r="L31" i="23"/>
  <c r="N31" i="23" s="1"/>
  <c r="L33" i="23"/>
  <c r="N33" i="23" s="1"/>
  <c r="L35" i="23"/>
  <c r="N35" i="23" s="1"/>
  <c r="L37" i="23"/>
  <c r="N37" i="23" s="1"/>
  <c r="L25" i="25"/>
  <c r="N25" i="25" s="1"/>
  <c r="L29" i="25"/>
  <c r="N29" i="25" s="1"/>
  <c r="L33" i="25"/>
  <c r="N33" i="25" s="1"/>
  <c r="L27" i="25"/>
  <c r="N27" i="25" s="1"/>
  <c r="L31" i="25"/>
  <c r="N31" i="25" s="1"/>
  <c r="L35" i="25"/>
  <c r="N35" i="25" s="1"/>
  <c r="L8" i="25"/>
  <c r="N8" i="25" s="1"/>
  <c r="L12" i="25"/>
  <c r="N12" i="25" s="1"/>
  <c r="L16" i="25"/>
  <c r="N16" i="25" s="1"/>
  <c r="L24" i="25"/>
  <c r="N24" i="25" s="1"/>
  <c r="L28" i="25"/>
  <c r="N28" i="25" s="1"/>
  <c r="L32" i="25"/>
  <c r="N32" i="25" s="1"/>
  <c r="L36" i="25"/>
  <c r="N36" i="25" s="1"/>
  <c r="G38" i="25"/>
  <c r="K4" i="21"/>
  <c r="K5" i="21"/>
  <c r="L7" i="21"/>
  <c r="N7" i="21" s="1"/>
  <c r="L9" i="21"/>
  <c r="N9" i="21" s="1"/>
  <c r="L11" i="21"/>
  <c r="N11" i="21" s="1"/>
  <c r="L13" i="21"/>
  <c r="N13" i="21" s="1"/>
  <c r="L15" i="21"/>
  <c r="N15" i="21" s="1"/>
  <c r="L17" i="21"/>
  <c r="N17" i="21" s="1"/>
  <c r="L19" i="21"/>
  <c r="N19" i="21" s="1"/>
  <c r="L21" i="21"/>
  <c r="N21" i="21" s="1"/>
  <c r="L23" i="21"/>
  <c r="N23" i="21" s="1"/>
  <c r="L25" i="21"/>
  <c r="N25" i="21" s="1"/>
  <c r="L27" i="21"/>
  <c r="N27" i="21" s="1"/>
  <c r="L29" i="21"/>
  <c r="N29" i="21" s="1"/>
  <c r="L31" i="21"/>
  <c r="N31" i="21" s="1"/>
  <c r="L33" i="21"/>
  <c r="N33" i="21" s="1"/>
  <c r="L35" i="21"/>
  <c r="N35" i="21" s="1"/>
  <c r="L37" i="21"/>
  <c r="N37" i="21" s="1"/>
  <c r="L6" i="21"/>
  <c r="N6" i="21" s="1"/>
  <c r="L8" i="21"/>
  <c r="N8" i="21" s="1"/>
  <c r="L10" i="21"/>
  <c r="N10" i="21" s="1"/>
  <c r="L12" i="21"/>
  <c r="N12" i="21" s="1"/>
  <c r="L14" i="21"/>
  <c r="N14" i="21" s="1"/>
  <c r="L16" i="21"/>
  <c r="N16" i="21" s="1"/>
  <c r="L18" i="21"/>
  <c r="N18" i="21" s="1"/>
  <c r="L20" i="21"/>
  <c r="N20" i="21" s="1"/>
  <c r="L22" i="21"/>
  <c r="N22" i="21" s="1"/>
  <c r="L24" i="21"/>
  <c r="N24" i="21" s="1"/>
  <c r="L26" i="21"/>
  <c r="N26" i="21" s="1"/>
  <c r="L28" i="21"/>
  <c r="N28" i="21" s="1"/>
  <c r="L30" i="21"/>
  <c r="N30" i="21" s="1"/>
  <c r="L32" i="21"/>
  <c r="N32" i="21" s="1"/>
  <c r="L34" i="21"/>
  <c r="N34" i="21" s="1"/>
  <c r="L36" i="21"/>
  <c r="N36" i="21" s="1"/>
  <c r="G4" i="21"/>
  <c r="G5" i="21"/>
  <c r="L8" i="20"/>
  <c r="N8" i="20" s="1"/>
  <c r="L10" i="20"/>
  <c r="N10" i="20" s="1"/>
  <c r="L12" i="20"/>
  <c r="N12" i="20" s="1"/>
  <c r="L14" i="20"/>
  <c r="N14" i="20" s="1"/>
  <c r="L18" i="20"/>
  <c r="N18" i="20" s="1"/>
  <c r="L20" i="20"/>
  <c r="N20" i="20" s="1"/>
  <c r="L22" i="20"/>
  <c r="N22" i="20" s="1"/>
  <c r="L24" i="20"/>
  <c r="N24" i="20" s="1"/>
  <c r="L26" i="20"/>
  <c r="N26" i="20" s="1"/>
  <c r="L28" i="20"/>
  <c r="N28" i="20" s="1"/>
  <c r="L30" i="20"/>
  <c r="N30" i="20" s="1"/>
  <c r="L32" i="20"/>
  <c r="N32" i="20" s="1"/>
  <c r="L34" i="20"/>
  <c r="N34" i="20" s="1"/>
  <c r="G5" i="20"/>
  <c r="L16" i="20"/>
  <c r="N16" i="20" s="1"/>
  <c r="L36" i="20"/>
  <c r="N36" i="20" s="1"/>
  <c r="K4" i="20"/>
  <c r="K5" i="20"/>
  <c r="L5" i="20" s="1"/>
  <c r="N5" i="20" s="1"/>
  <c r="L7" i="20"/>
  <c r="N7" i="20" s="1"/>
  <c r="L9" i="20"/>
  <c r="N9" i="20" s="1"/>
  <c r="L11" i="20"/>
  <c r="N11" i="20" s="1"/>
  <c r="L13" i="20"/>
  <c r="N13" i="20" s="1"/>
  <c r="L15" i="20"/>
  <c r="N15" i="20" s="1"/>
  <c r="L17" i="20"/>
  <c r="N17" i="20" s="1"/>
  <c r="L19" i="20"/>
  <c r="N19" i="20" s="1"/>
  <c r="L21" i="20"/>
  <c r="N21" i="20" s="1"/>
  <c r="L23" i="20"/>
  <c r="N23" i="20" s="1"/>
  <c r="L25" i="20"/>
  <c r="N25" i="20" s="1"/>
  <c r="L27" i="20"/>
  <c r="N27" i="20" s="1"/>
  <c r="L29" i="20"/>
  <c r="N29" i="20" s="1"/>
  <c r="L31" i="20"/>
  <c r="N31" i="20" s="1"/>
  <c r="L33" i="20"/>
  <c r="N33" i="20" s="1"/>
  <c r="L35" i="20"/>
  <c r="N35" i="20" s="1"/>
  <c r="L37" i="20"/>
  <c r="N37" i="20" s="1"/>
  <c r="K38" i="25"/>
  <c r="L38" i="25" s="1"/>
  <c r="N38" i="25" s="1"/>
  <c r="G39" i="25"/>
  <c r="K39" i="25"/>
  <c r="G9" i="25"/>
  <c r="L9" i="25" s="1"/>
  <c r="N9" i="25" s="1"/>
  <c r="G13" i="25"/>
  <c r="L13" i="25" s="1"/>
  <c r="N13" i="25" s="1"/>
  <c r="G17" i="25"/>
  <c r="L17" i="25" s="1"/>
  <c r="N17" i="25" s="1"/>
  <c r="G21" i="25"/>
  <c r="L21" i="25" s="1"/>
  <c r="N21" i="25" s="1"/>
  <c r="L37" i="25"/>
  <c r="N37" i="25" s="1"/>
  <c r="K6" i="25"/>
  <c r="L6" i="25" s="1"/>
  <c r="N6" i="25" s="1"/>
  <c r="K10" i="25"/>
  <c r="L10" i="25" s="1"/>
  <c r="N10" i="25" s="1"/>
  <c r="K14" i="25"/>
  <c r="L14" i="25" s="1"/>
  <c r="N14" i="25" s="1"/>
  <c r="K18" i="25"/>
  <c r="L18" i="25" s="1"/>
  <c r="N18" i="25" s="1"/>
  <c r="K22" i="25"/>
  <c r="L22" i="25" s="1"/>
  <c r="N22" i="25" s="1"/>
  <c r="L20" i="25"/>
  <c r="N20" i="25" s="1"/>
  <c r="G7" i="25"/>
  <c r="K7" i="25"/>
  <c r="G11" i="25"/>
  <c r="K11" i="25"/>
  <c r="G15" i="25"/>
  <c r="K15" i="25"/>
  <c r="G19" i="25"/>
  <c r="K19" i="25"/>
  <c r="G23" i="25"/>
  <c r="K23" i="25"/>
  <c r="G4" i="25"/>
  <c r="K4" i="25"/>
  <c r="G5" i="25"/>
  <c r="K5" i="25"/>
  <c r="G38" i="24"/>
  <c r="K38" i="24"/>
  <c r="K39" i="24"/>
  <c r="G4" i="24"/>
  <c r="C39" i="24"/>
  <c r="G39" i="24" s="1"/>
  <c r="K38" i="23"/>
  <c r="G38" i="23"/>
  <c r="G39" i="23"/>
  <c r="K39" i="23"/>
  <c r="G5" i="23"/>
  <c r="G4" i="23"/>
  <c r="L4" i="23" s="1"/>
  <c r="N4" i="23" s="1"/>
  <c r="G38" i="22"/>
  <c r="K38" i="22"/>
  <c r="G39" i="22"/>
  <c r="K39" i="22"/>
  <c r="G4" i="22"/>
  <c r="G5" i="22"/>
  <c r="K38" i="21"/>
  <c r="K39" i="21"/>
  <c r="C39" i="21"/>
  <c r="G39" i="21" s="1"/>
  <c r="C38" i="21"/>
  <c r="G38" i="21" s="1"/>
  <c r="G38" i="20"/>
  <c r="K38" i="20"/>
  <c r="K39" i="20"/>
  <c r="C39" i="20"/>
  <c r="G39" i="20" s="1"/>
  <c r="G4" i="20"/>
  <c r="L4" i="20" s="1"/>
  <c r="N4" i="20" s="1"/>
  <c r="K24" i="11"/>
  <c r="L4" i="24" l="1"/>
  <c r="N4" i="24" s="1"/>
  <c r="L4" i="22"/>
  <c r="N4" i="22" s="1"/>
  <c r="L5" i="23"/>
  <c r="N5" i="23" s="1"/>
  <c r="L5" i="22"/>
  <c r="N5" i="22" s="1"/>
  <c r="L5" i="24"/>
  <c r="N5" i="24" s="1"/>
  <c r="L39" i="24"/>
  <c r="N39" i="24" s="1"/>
  <c r="L38" i="23"/>
  <c r="N38" i="23" s="1"/>
  <c r="L39" i="25"/>
  <c r="N39" i="25" s="1"/>
  <c r="L5" i="21"/>
  <c r="N5" i="21" s="1"/>
  <c r="L4" i="21"/>
  <c r="N4" i="21" s="1"/>
  <c r="L39" i="21"/>
  <c r="N39" i="21" s="1"/>
  <c r="L38" i="21"/>
  <c r="N38" i="21" s="1"/>
  <c r="L39" i="20"/>
  <c r="N39" i="20" s="1"/>
  <c r="L38" i="20"/>
  <c r="N38" i="20" s="1"/>
  <c r="L4" i="25"/>
  <c r="N4" i="25" s="1"/>
  <c r="L19" i="25"/>
  <c r="N19" i="25" s="1"/>
  <c r="L11" i="25"/>
  <c r="N11" i="25" s="1"/>
  <c r="L5" i="25"/>
  <c r="N5" i="25" s="1"/>
  <c r="L23" i="25"/>
  <c r="N23" i="25" s="1"/>
  <c r="L15" i="25"/>
  <c r="N15" i="25" s="1"/>
  <c r="L7" i="25"/>
  <c r="N7" i="25" s="1"/>
  <c r="L38" i="24"/>
  <c r="N38" i="24" s="1"/>
  <c r="L39" i="23"/>
  <c r="N39" i="23" s="1"/>
  <c r="L39" i="22"/>
  <c r="N39" i="22" s="1"/>
  <c r="L38" i="22"/>
  <c r="N38" i="22" s="1"/>
  <c r="H11" i="17"/>
  <c r="D9" i="17"/>
  <c r="D11" i="17"/>
  <c r="C11" i="17"/>
  <c r="C7" i="17"/>
  <c r="C6" i="17"/>
  <c r="C8" i="17"/>
  <c r="C9" i="17"/>
  <c r="F8" i="17"/>
  <c r="C10" i="17"/>
  <c r="C7" i="16"/>
  <c r="D7" i="16"/>
  <c r="C6" i="16"/>
  <c r="H7" i="16"/>
  <c r="C9" i="16"/>
  <c r="C11" i="16"/>
  <c r="D11" i="16"/>
  <c r="H11" i="16"/>
  <c r="M7" i="16"/>
  <c r="J7" i="16"/>
  <c r="I7" i="16"/>
  <c r="F7" i="16"/>
  <c r="H6" i="16"/>
  <c r="C5" i="16" l="1"/>
  <c r="K7" i="16"/>
  <c r="G21" i="5"/>
  <c r="H11" i="12" l="1"/>
  <c r="H10" i="12"/>
  <c r="H9" i="12"/>
  <c r="H4" i="11"/>
  <c r="H5" i="11"/>
  <c r="M5" i="11"/>
  <c r="K11" i="11"/>
  <c r="K10" i="11"/>
  <c r="G33" i="1" l="1"/>
  <c r="H33" i="17" l="1"/>
  <c r="K30" i="8" l="1"/>
  <c r="F12" i="12"/>
  <c r="J10" i="12"/>
  <c r="G11" i="3" l="1"/>
  <c r="G6" i="8"/>
  <c r="K15" i="6" l="1"/>
  <c r="G15" i="6"/>
  <c r="D5" i="6"/>
  <c r="D39" i="6" s="1"/>
  <c r="E5" i="6"/>
  <c r="E39" i="6" s="1"/>
  <c r="F5" i="6"/>
  <c r="F39" i="6" s="1"/>
  <c r="H5" i="6"/>
  <c r="H39" i="6" s="1"/>
  <c r="I5" i="6"/>
  <c r="I39" i="6" s="1"/>
  <c r="J5" i="6"/>
  <c r="J39" i="6" s="1"/>
  <c r="M5" i="6"/>
  <c r="M39" i="6" s="1"/>
  <c r="C5" i="6"/>
  <c r="C39" i="6" s="1"/>
  <c r="D4" i="6"/>
  <c r="D38" i="6" s="1"/>
  <c r="E4" i="6"/>
  <c r="E38" i="6" s="1"/>
  <c r="F4" i="6"/>
  <c r="F38" i="6" s="1"/>
  <c r="H4" i="6"/>
  <c r="H38" i="6" s="1"/>
  <c r="I4" i="6"/>
  <c r="I38" i="6" s="1"/>
  <c r="J4" i="6"/>
  <c r="J38" i="6" s="1"/>
  <c r="M4" i="6"/>
  <c r="M38" i="6" s="1"/>
  <c r="C4" i="6"/>
  <c r="C38" i="6" s="1"/>
  <c r="K7" i="6"/>
  <c r="K8" i="6"/>
  <c r="K9" i="6"/>
  <c r="K10" i="6"/>
  <c r="K11" i="6"/>
  <c r="K12" i="6"/>
  <c r="K13" i="6"/>
  <c r="K14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6" i="6"/>
  <c r="G7" i="6"/>
  <c r="G8" i="6"/>
  <c r="G9" i="6"/>
  <c r="G10" i="6"/>
  <c r="G11" i="6"/>
  <c r="G12" i="6"/>
  <c r="G13" i="6"/>
  <c r="G14" i="6"/>
  <c r="G16" i="6"/>
  <c r="G17" i="6"/>
  <c r="G18" i="6"/>
  <c r="G19" i="6"/>
  <c r="G21" i="6"/>
  <c r="G22" i="6"/>
  <c r="G23" i="6"/>
  <c r="G24" i="6"/>
  <c r="G25" i="6"/>
  <c r="G27" i="6"/>
  <c r="G28" i="6"/>
  <c r="G29" i="6"/>
  <c r="G30" i="6"/>
  <c r="G31" i="6"/>
  <c r="G32" i="6"/>
  <c r="G33" i="6"/>
  <c r="G34" i="6"/>
  <c r="G35" i="6"/>
  <c r="G36" i="6"/>
  <c r="G37" i="6"/>
  <c r="G6" i="6"/>
  <c r="L28" i="6" l="1"/>
  <c r="N28" i="6" s="1"/>
  <c r="L36" i="6"/>
  <c r="N36" i="6" s="1"/>
  <c r="L15" i="6"/>
  <c r="N15" i="6" s="1"/>
  <c r="L6" i="6"/>
  <c r="N6" i="6" s="1"/>
  <c r="K38" i="6"/>
  <c r="K39" i="6"/>
  <c r="L7" i="6"/>
  <c r="N7" i="6" s="1"/>
  <c r="G39" i="6"/>
  <c r="G38" i="6"/>
  <c r="L37" i="6"/>
  <c r="N37" i="6" s="1"/>
  <c r="L35" i="6"/>
  <c r="N35" i="6" s="1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4" i="6"/>
  <c r="N14" i="6" s="1"/>
  <c r="L13" i="6"/>
  <c r="N13" i="6" s="1"/>
  <c r="L12" i="6"/>
  <c r="N12" i="6" s="1"/>
  <c r="L11" i="6"/>
  <c r="N11" i="6" s="1"/>
  <c r="K5" i="6"/>
  <c r="L10" i="6"/>
  <c r="N10" i="6" s="1"/>
  <c r="K4" i="6"/>
  <c r="G5" i="6"/>
  <c r="L8" i="6"/>
  <c r="N8" i="6" s="1"/>
  <c r="L9" i="6"/>
  <c r="G4" i="6"/>
  <c r="L38" i="6" l="1"/>
  <c r="N38" i="6" s="1"/>
  <c r="L39" i="6"/>
  <c r="N39" i="6" s="1"/>
  <c r="N4" i="6"/>
  <c r="L4" i="6"/>
  <c r="N9" i="6"/>
  <c r="N5" i="6" s="1"/>
  <c r="L5" i="6"/>
  <c r="I4" i="11"/>
  <c r="J4" i="11"/>
  <c r="D4" i="11"/>
  <c r="E4" i="11"/>
  <c r="F4" i="11"/>
  <c r="C4" i="11"/>
  <c r="C38" i="11" s="1"/>
  <c r="G13" i="11"/>
  <c r="G12" i="11"/>
  <c r="M4" i="11"/>
  <c r="K4" i="11" l="1"/>
  <c r="G4" i="11"/>
  <c r="J11" i="17"/>
  <c r="J10" i="17"/>
  <c r="K18" i="15"/>
  <c r="K19" i="15"/>
  <c r="K36" i="5"/>
  <c r="L4" i="11" l="1"/>
  <c r="N4" i="11" s="1"/>
  <c r="J11" i="12"/>
  <c r="K14" i="4"/>
  <c r="J5" i="11" l="1"/>
  <c r="G30" i="9"/>
  <c r="M5" i="9" l="1"/>
  <c r="M4" i="9"/>
  <c r="H4" i="9"/>
  <c r="I4" i="9"/>
  <c r="J4" i="9"/>
  <c r="H5" i="9"/>
  <c r="I5" i="9"/>
  <c r="J5" i="9"/>
  <c r="K18" i="1"/>
  <c r="D5" i="1"/>
  <c r="D39" i="1" s="1"/>
  <c r="C5" i="1"/>
  <c r="C39" i="1" s="1"/>
  <c r="E5" i="1"/>
  <c r="E39" i="1" s="1"/>
  <c r="F5" i="1"/>
  <c r="F39" i="1" s="1"/>
  <c r="C4" i="1"/>
  <c r="C38" i="1" s="1"/>
  <c r="D4" i="1"/>
  <c r="D38" i="1" s="1"/>
  <c r="E4" i="1"/>
  <c r="E38" i="1" s="1"/>
  <c r="F4" i="1"/>
  <c r="F38" i="1" s="1"/>
  <c r="M5" i="1"/>
  <c r="M39" i="1" s="1"/>
  <c r="M4" i="1"/>
  <c r="M38" i="1" s="1"/>
  <c r="H5" i="1"/>
  <c r="H39" i="1" s="1"/>
  <c r="I5" i="1"/>
  <c r="I39" i="1" s="1"/>
  <c r="J5" i="1"/>
  <c r="J39" i="1" s="1"/>
  <c r="H4" i="1"/>
  <c r="H38" i="1" s="1"/>
  <c r="I4" i="1"/>
  <c r="I38" i="1" s="1"/>
  <c r="J4" i="1"/>
  <c r="J38" i="1" s="1"/>
  <c r="C4" i="8"/>
  <c r="C38" i="8" s="1"/>
  <c r="D4" i="8"/>
  <c r="D38" i="8" s="1"/>
  <c r="E4" i="8"/>
  <c r="E38" i="8" s="1"/>
  <c r="F4" i="8"/>
  <c r="F38" i="8" s="1"/>
  <c r="C5" i="8"/>
  <c r="C39" i="8" s="1"/>
  <c r="D5" i="8"/>
  <c r="D39" i="8" s="1"/>
  <c r="E5" i="8"/>
  <c r="E39" i="8" s="1"/>
  <c r="F5" i="8"/>
  <c r="F39" i="8" s="1"/>
  <c r="H4" i="8"/>
  <c r="H38" i="8" s="1"/>
  <c r="I4" i="8"/>
  <c r="I38" i="8" s="1"/>
  <c r="J4" i="8"/>
  <c r="J38" i="8" s="1"/>
  <c r="H5" i="8"/>
  <c r="H39" i="8" s="1"/>
  <c r="I5" i="8"/>
  <c r="I39" i="8" s="1"/>
  <c r="J5" i="8"/>
  <c r="J39" i="8" s="1"/>
  <c r="M4" i="8"/>
  <c r="M38" i="8" s="1"/>
  <c r="M5" i="8"/>
  <c r="M39" i="8" s="1"/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I6" i="14"/>
  <c r="J6" i="14"/>
  <c r="H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D6" i="14"/>
  <c r="E6" i="14"/>
  <c r="F6" i="14"/>
  <c r="C6" i="14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I6" i="18"/>
  <c r="J6" i="18"/>
  <c r="H6" i="18"/>
  <c r="C7" i="18"/>
  <c r="D7" i="18"/>
  <c r="E7" i="18"/>
  <c r="F7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6" i="18"/>
  <c r="D16" i="18"/>
  <c r="E16" i="18"/>
  <c r="F16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D6" i="18"/>
  <c r="E6" i="18"/>
  <c r="F6" i="18"/>
  <c r="C6" i="18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6" i="17"/>
  <c r="H7" i="17"/>
  <c r="I7" i="17"/>
  <c r="J7" i="17"/>
  <c r="H8" i="17"/>
  <c r="I8" i="17"/>
  <c r="J8" i="17"/>
  <c r="H9" i="17"/>
  <c r="I9" i="17"/>
  <c r="J9" i="17"/>
  <c r="I10" i="17"/>
  <c r="I11" i="17"/>
  <c r="H12" i="17"/>
  <c r="I12" i="17"/>
  <c r="J12" i="17"/>
  <c r="H13" i="17"/>
  <c r="I13" i="17"/>
  <c r="J13" i="17"/>
  <c r="H14" i="17"/>
  <c r="I14" i="17"/>
  <c r="J14" i="17"/>
  <c r="H15" i="17"/>
  <c r="I15" i="17"/>
  <c r="J15" i="17"/>
  <c r="H16" i="17"/>
  <c r="I16" i="17"/>
  <c r="J16" i="17"/>
  <c r="H17" i="17"/>
  <c r="I17" i="17"/>
  <c r="J17" i="17"/>
  <c r="H18" i="17"/>
  <c r="I18" i="17"/>
  <c r="J18" i="17"/>
  <c r="H19" i="17"/>
  <c r="I19" i="17"/>
  <c r="J19" i="17"/>
  <c r="H20" i="17"/>
  <c r="I20" i="17"/>
  <c r="J20" i="17"/>
  <c r="H21" i="17"/>
  <c r="I21" i="17"/>
  <c r="J21" i="17"/>
  <c r="H22" i="17"/>
  <c r="I22" i="17"/>
  <c r="J22" i="17"/>
  <c r="H23" i="17"/>
  <c r="I23" i="17"/>
  <c r="J23" i="17"/>
  <c r="H24" i="17"/>
  <c r="I24" i="17"/>
  <c r="J24" i="17"/>
  <c r="H25" i="17"/>
  <c r="I25" i="17"/>
  <c r="J25" i="17"/>
  <c r="H26" i="17"/>
  <c r="I26" i="17"/>
  <c r="J26" i="17"/>
  <c r="H27" i="17"/>
  <c r="I27" i="17"/>
  <c r="J27" i="17"/>
  <c r="H28" i="17"/>
  <c r="I28" i="17"/>
  <c r="J28" i="17"/>
  <c r="H29" i="17"/>
  <c r="I29" i="17"/>
  <c r="J29" i="17"/>
  <c r="H30" i="17"/>
  <c r="I30" i="17"/>
  <c r="J30" i="17"/>
  <c r="H31" i="17"/>
  <c r="I31" i="17"/>
  <c r="J31" i="17"/>
  <c r="H32" i="17"/>
  <c r="I32" i="17"/>
  <c r="J32" i="17"/>
  <c r="I33" i="17"/>
  <c r="J33" i="17"/>
  <c r="H34" i="17"/>
  <c r="I34" i="17"/>
  <c r="J34" i="17"/>
  <c r="H35" i="17"/>
  <c r="I35" i="17"/>
  <c r="J35" i="17"/>
  <c r="H36" i="17"/>
  <c r="I36" i="17"/>
  <c r="J36" i="17"/>
  <c r="H37" i="17"/>
  <c r="I37" i="17"/>
  <c r="J37" i="17"/>
  <c r="I6" i="17"/>
  <c r="J6" i="17"/>
  <c r="H6" i="17"/>
  <c r="D7" i="17"/>
  <c r="E7" i="17"/>
  <c r="F7" i="17"/>
  <c r="D8" i="17"/>
  <c r="E8" i="17"/>
  <c r="E9" i="17"/>
  <c r="F9" i="17"/>
  <c r="D10" i="17"/>
  <c r="E10" i="17"/>
  <c r="F10" i="17"/>
  <c r="E11" i="17"/>
  <c r="F11" i="17"/>
  <c r="C12" i="17"/>
  <c r="D12" i="17"/>
  <c r="E12" i="17"/>
  <c r="F12" i="17"/>
  <c r="C13" i="17"/>
  <c r="D13" i="17"/>
  <c r="E13" i="17"/>
  <c r="F13" i="17"/>
  <c r="C14" i="17"/>
  <c r="D14" i="17"/>
  <c r="E14" i="17"/>
  <c r="F14" i="17"/>
  <c r="C15" i="17"/>
  <c r="D15" i="17"/>
  <c r="E15" i="17"/>
  <c r="F15" i="17"/>
  <c r="C16" i="17"/>
  <c r="D16" i="17"/>
  <c r="E16" i="17"/>
  <c r="F16" i="17"/>
  <c r="C17" i="17"/>
  <c r="D17" i="17"/>
  <c r="E17" i="17"/>
  <c r="F17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C22" i="17"/>
  <c r="D22" i="17"/>
  <c r="E22" i="17"/>
  <c r="F22" i="17"/>
  <c r="C23" i="17"/>
  <c r="D23" i="17"/>
  <c r="E23" i="17"/>
  <c r="F23" i="17"/>
  <c r="C24" i="17"/>
  <c r="D24" i="17"/>
  <c r="E24" i="17"/>
  <c r="F24" i="17"/>
  <c r="C25" i="17"/>
  <c r="D25" i="17"/>
  <c r="E25" i="17"/>
  <c r="F25" i="17"/>
  <c r="C26" i="17"/>
  <c r="D26" i="17"/>
  <c r="E26" i="17"/>
  <c r="F26" i="17"/>
  <c r="C27" i="17"/>
  <c r="D27" i="17"/>
  <c r="E27" i="17"/>
  <c r="F27" i="17"/>
  <c r="C28" i="17"/>
  <c r="D28" i="17"/>
  <c r="E28" i="17"/>
  <c r="F28" i="17"/>
  <c r="C29" i="17"/>
  <c r="D29" i="17"/>
  <c r="E29" i="17"/>
  <c r="F29" i="17"/>
  <c r="C30" i="17"/>
  <c r="D30" i="17"/>
  <c r="E30" i="17"/>
  <c r="F30" i="17"/>
  <c r="C31" i="17"/>
  <c r="D31" i="17"/>
  <c r="E31" i="17"/>
  <c r="F31" i="17"/>
  <c r="C32" i="17"/>
  <c r="D32" i="17"/>
  <c r="E32" i="17"/>
  <c r="F32" i="17"/>
  <c r="C33" i="17"/>
  <c r="D33" i="17"/>
  <c r="E33" i="17"/>
  <c r="F33" i="17"/>
  <c r="C34" i="17"/>
  <c r="D34" i="17"/>
  <c r="E34" i="17"/>
  <c r="F34" i="17"/>
  <c r="C35" i="17"/>
  <c r="D35" i="17"/>
  <c r="E35" i="17"/>
  <c r="F35" i="17"/>
  <c r="C36" i="17"/>
  <c r="D36" i="17"/>
  <c r="E36" i="17"/>
  <c r="F36" i="17"/>
  <c r="C37" i="17"/>
  <c r="D37" i="17"/>
  <c r="E37" i="17"/>
  <c r="F37" i="17"/>
  <c r="D6" i="17"/>
  <c r="E6" i="17"/>
  <c r="F6" i="17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6" i="16"/>
  <c r="H8" i="16"/>
  <c r="I8" i="16"/>
  <c r="J8" i="16"/>
  <c r="H9" i="16"/>
  <c r="I9" i="16"/>
  <c r="J9" i="16"/>
  <c r="H10" i="16"/>
  <c r="I10" i="16"/>
  <c r="J10" i="16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H28" i="16"/>
  <c r="I28" i="16"/>
  <c r="J28" i="16"/>
  <c r="H29" i="16"/>
  <c r="I29" i="16"/>
  <c r="J29" i="16"/>
  <c r="H30" i="16"/>
  <c r="I30" i="16"/>
  <c r="J30" i="16"/>
  <c r="H31" i="16"/>
  <c r="I31" i="16"/>
  <c r="J31" i="16"/>
  <c r="H32" i="16"/>
  <c r="I32" i="16"/>
  <c r="J32" i="16"/>
  <c r="H33" i="16"/>
  <c r="I33" i="16"/>
  <c r="J33" i="16"/>
  <c r="H34" i="16"/>
  <c r="I34" i="16"/>
  <c r="J34" i="16"/>
  <c r="H35" i="16"/>
  <c r="I35" i="16"/>
  <c r="J35" i="16"/>
  <c r="H36" i="16"/>
  <c r="I36" i="16"/>
  <c r="J36" i="16"/>
  <c r="H37" i="16"/>
  <c r="I37" i="16"/>
  <c r="J37" i="16"/>
  <c r="I6" i="16"/>
  <c r="J6" i="16"/>
  <c r="E7" i="16"/>
  <c r="C8" i="16"/>
  <c r="D8" i="16"/>
  <c r="E8" i="16"/>
  <c r="F8" i="16"/>
  <c r="D9" i="16"/>
  <c r="E9" i="16"/>
  <c r="F9" i="16"/>
  <c r="C10" i="16"/>
  <c r="D10" i="16"/>
  <c r="E10" i="16"/>
  <c r="F10" i="16"/>
  <c r="E11" i="16"/>
  <c r="F11" i="16"/>
  <c r="C12" i="16"/>
  <c r="D12" i="16"/>
  <c r="E12" i="16"/>
  <c r="F12" i="16"/>
  <c r="C13" i="16"/>
  <c r="D13" i="16"/>
  <c r="E13" i="16"/>
  <c r="F13" i="16"/>
  <c r="C14" i="16"/>
  <c r="D14" i="16"/>
  <c r="E14" i="16"/>
  <c r="F14" i="16"/>
  <c r="C15" i="16"/>
  <c r="D15" i="16"/>
  <c r="E15" i="16"/>
  <c r="F15" i="16"/>
  <c r="C16" i="16"/>
  <c r="D16" i="16"/>
  <c r="E16" i="16"/>
  <c r="F16" i="16"/>
  <c r="C17" i="16"/>
  <c r="D17" i="16"/>
  <c r="E17" i="16"/>
  <c r="F17" i="16"/>
  <c r="C18" i="16"/>
  <c r="D18" i="16"/>
  <c r="E18" i="16"/>
  <c r="F18" i="16"/>
  <c r="C19" i="16"/>
  <c r="D19" i="16"/>
  <c r="E19" i="16"/>
  <c r="F19" i="16"/>
  <c r="C20" i="16"/>
  <c r="D20" i="16"/>
  <c r="E20" i="16"/>
  <c r="F20" i="16"/>
  <c r="C21" i="16"/>
  <c r="D21" i="16"/>
  <c r="E21" i="16"/>
  <c r="F21" i="16"/>
  <c r="C22" i="16"/>
  <c r="D22" i="16"/>
  <c r="E22" i="16"/>
  <c r="F22" i="16"/>
  <c r="C23" i="16"/>
  <c r="D23" i="16"/>
  <c r="E23" i="16"/>
  <c r="F23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D6" i="16"/>
  <c r="E6" i="16"/>
  <c r="F6" i="1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6" i="7"/>
  <c r="H7" i="7"/>
  <c r="I7" i="7"/>
  <c r="J7" i="7"/>
  <c r="H8" i="7"/>
  <c r="I8" i="7"/>
  <c r="J8" i="7"/>
  <c r="H9" i="7"/>
  <c r="I9" i="7"/>
  <c r="J9" i="7"/>
  <c r="H10" i="7"/>
  <c r="I10" i="7"/>
  <c r="J10" i="7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H30" i="7"/>
  <c r="I30" i="7"/>
  <c r="J30" i="7"/>
  <c r="H31" i="7"/>
  <c r="I31" i="7"/>
  <c r="J31" i="7"/>
  <c r="H32" i="7"/>
  <c r="I32" i="7"/>
  <c r="J32" i="7"/>
  <c r="I33" i="7"/>
  <c r="J33" i="7"/>
  <c r="H34" i="7"/>
  <c r="I34" i="7"/>
  <c r="J34" i="7"/>
  <c r="H35" i="7"/>
  <c r="I35" i="7"/>
  <c r="J35" i="7"/>
  <c r="H36" i="7"/>
  <c r="I36" i="7"/>
  <c r="J36" i="7"/>
  <c r="H37" i="7"/>
  <c r="I37" i="7"/>
  <c r="J37" i="7"/>
  <c r="I6" i="7"/>
  <c r="J6" i="7"/>
  <c r="H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D6" i="7"/>
  <c r="E6" i="7"/>
  <c r="F6" i="7"/>
  <c r="C6" i="7"/>
  <c r="K37" i="15"/>
  <c r="G37" i="15"/>
  <c r="K36" i="15"/>
  <c r="G36" i="15"/>
  <c r="K35" i="15"/>
  <c r="G35" i="15"/>
  <c r="K34" i="15"/>
  <c r="G34" i="15"/>
  <c r="K33" i="15"/>
  <c r="G33" i="15"/>
  <c r="K32" i="15"/>
  <c r="G32" i="15"/>
  <c r="K31" i="15"/>
  <c r="G31" i="15"/>
  <c r="K30" i="15"/>
  <c r="G30" i="15"/>
  <c r="K29" i="15"/>
  <c r="G29" i="15"/>
  <c r="K28" i="15"/>
  <c r="G28" i="15"/>
  <c r="K27" i="15"/>
  <c r="G27" i="15"/>
  <c r="K26" i="15"/>
  <c r="G26" i="15"/>
  <c r="K25" i="15"/>
  <c r="G25" i="15"/>
  <c r="K24" i="15"/>
  <c r="G24" i="15"/>
  <c r="K23" i="15"/>
  <c r="G23" i="15"/>
  <c r="K22" i="15"/>
  <c r="G22" i="15"/>
  <c r="K21" i="15"/>
  <c r="G21" i="15"/>
  <c r="K20" i="15"/>
  <c r="G20" i="15"/>
  <c r="G19" i="15"/>
  <c r="G18" i="15"/>
  <c r="K17" i="15"/>
  <c r="G17" i="15"/>
  <c r="K16" i="15"/>
  <c r="G16" i="15"/>
  <c r="K15" i="15"/>
  <c r="G15" i="15"/>
  <c r="K14" i="15"/>
  <c r="G14" i="15"/>
  <c r="K13" i="15"/>
  <c r="G13" i="15"/>
  <c r="K12" i="15"/>
  <c r="G12" i="15"/>
  <c r="K11" i="15"/>
  <c r="G11" i="15"/>
  <c r="K10" i="15"/>
  <c r="G10" i="15"/>
  <c r="K9" i="15"/>
  <c r="G9" i="15"/>
  <c r="K8" i="15"/>
  <c r="G8" i="15"/>
  <c r="K7" i="15"/>
  <c r="G7" i="15"/>
  <c r="K6" i="15"/>
  <c r="G6" i="15"/>
  <c r="M5" i="15"/>
  <c r="M39" i="15" s="1"/>
  <c r="J5" i="15"/>
  <c r="J39" i="15" s="1"/>
  <c r="I5" i="15"/>
  <c r="I39" i="15" s="1"/>
  <c r="H5" i="15"/>
  <c r="H39" i="15" s="1"/>
  <c r="F5" i="15"/>
  <c r="F39" i="15" s="1"/>
  <c r="E5" i="15"/>
  <c r="E39" i="15" s="1"/>
  <c r="D5" i="15"/>
  <c r="D39" i="15" s="1"/>
  <c r="C5" i="15"/>
  <c r="C39" i="15" s="1"/>
  <c r="M4" i="15"/>
  <c r="M38" i="15" s="1"/>
  <c r="J4" i="15"/>
  <c r="J38" i="15" s="1"/>
  <c r="I4" i="15"/>
  <c r="I38" i="15" s="1"/>
  <c r="H4" i="15"/>
  <c r="H38" i="15" s="1"/>
  <c r="F4" i="15"/>
  <c r="F38" i="15" s="1"/>
  <c r="E4" i="15"/>
  <c r="E38" i="15" s="1"/>
  <c r="D4" i="15"/>
  <c r="D38" i="15" s="1"/>
  <c r="C4" i="15"/>
  <c r="C38" i="15" s="1"/>
  <c r="K37" i="13"/>
  <c r="G37" i="13"/>
  <c r="K36" i="13"/>
  <c r="G36" i="13"/>
  <c r="K35" i="13"/>
  <c r="G35" i="13"/>
  <c r="K34" i="13"/>
  <c r="G34" i="13"/>
  <c r="K33" i="13"/>
  <c r="G33" i="13"/>
  <c r="K32" i="13"/>
  <c r="G32" i="13"/>
  <c r="K31" i="13"/>
  <c r="G31" i="13"/>
  <c r="K30" i="13"/>
  <c r="G30" i="13"/>
  <c r="K29" i="13"/>
  <c r="G29" i="13"/>
  <c r="K28" i="13"/>
  <c r="G28" i="13"/>
  <c r="K27" i="13"/>
  <c r="G27" i="13"/>
  <c r="K26" i="13"/>
  <c r="G26" i="13"/>
  <c r="K25" i="13"/>
  <c r="G25" i="13"/>
  <c r="K24" i="13"/>
  <c r="G24" i="13"/>
  <c r="K23" i="13"/>
  <c r="G23" i="13"/>
  <c r="K22" i="13"/>
  <c r="G22" i="13"/>
  <c r="K21" i="13"/>
  <c r="G21" i="13"/>
  <c r="K20" i="13"/>
  <c r="G20" i="13"/>
  <c r="K19" i="13"/>
  <c r="G19" i="13"/>
  <c r="K18" i="13"/>
  <c r="G18" i="13"/>
  <c r="K17" i="13"/>
  <c r="G17" i="13"/>
  <c r="K16" i="13"/>
  <c r="G16" i="13"/>
  <c r="K15" i="13"/>
  <c r="G15" i="13"/>
  <c r="K14" i="13"/>
  <c r="G14" i="13"/>
  <c r="K13" i="13"/>
  <c r="G13" i="13"/>
  <c r="K12" i="13"/>
  <c r="G12" i="13"/>
  <c r="K11" i="13"/>
  <c r="G11" i="13"/>
  <c r="K10" i="13"/>
  <c r="G10" i="13"/>
  <c r="K9" i="13"/>
  <c r="G9" i="13"/>
  <c r="K8" i="13"/>
  <c r="G8" i="13"/>
  <c r="K7" i="13"/>
  <c r="G7" i="13"/>
  <c r="K6" i="13"/>
  <c r="G6" i="13"/>
  <c r="M5" i="13"/>
  <c r="M39" i="13" s="1"/>
  <c r="J5" i="13"/>
  <c r="J39" i="13" s="1"/>
  <c r="I5" i="13"/>
  <c r="I39" i="13" s="1"/>
  <c r="H5" i="13"/>
  <c r="H39" i="13" s="1"/>
  <c r="F5" i="13"/>
  <c r="F39" i="13" s="1"/>
  <c r="E5" i="13"/>
  <c r="E39" i="13" s="1"/>
  <c r="D5" i="13"/>
  <c r="D39" i="13" s="1"/>
  <c r="C5" i="13"/>
  <c r="C39" i="13" s="1"/>
  <c r="M4" i="13"/>
  <c r="M38" i="13" s="1"/>
  <c r="J4" i="13"/>
  <c r="J38" i="13" s="1"/>
  <c r="I4" i="13"/>
  <c r="I38" i="13" s="1"/>
  <c r="H4" i="13"/>
  <c r="H38" i="13" s="1"/>
  <c r="F4" i="13"/>
  <c r="F38" i="13" s="1"/>
  <c r="E4" i="13"/>
  <c r="E38" i="13" s="1"/>
  <c r="D4" i="13"/>
  <c r="D38" i="13" s="1"/>
  <c r="C4" i="13"/>
  <c r="C38" i="13" s="1"/>
  <c r="M37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6" i="12"/>
  <c r="H25" i="12"/>
  <c r="I25" i="12"/>
  <c r="J25" i="12"/>
  <c r="H26" i="12"/>
  <c r="I26" i="12"/>
  <c r="J26" i="12"/>
  <c r="H27" i="12"/>
  <c r="I27" i="12"/>
  <c r="J27" i="12"/>
  <c r="H28" i="12"/>
  <c r="I28" i="12"/>
  <c r="J28" i="12"/>
  <c r="H29" i="12"/>
  <c r="I29" i="12"/>
  <c r="J29" i="12"/>
  <c r="H30" i="12"/>
  <c r="I30" i="12"/>
  <c r="J30" i="12"/>
  <c r="H31" i="12"/>
  <c r="I31" i="12"/>
  <c r="J31" i="12"/>
  <c r="H32" i="12"/>
  <c r="I32" i="12"/>
  <c r="J32" i="12"/>
  <c r="H33" i="12"/>
  <c r="I33" i="12"/>
  <c r="J33" i="12"/>
  <c r="H34" i="12"/>
  <c r="I34" i="12"/>
  <c r="J34" i="12"/>
  <c r="H35" i="12"/>
  <c r="I35" i="12"/>
  <c r="J35" i="12"/>
  <c r="H36" i="12"/>
  <c r="I36" i="12"/>
  <c r="J36" i="12"/>
  <c r="H37" i="12"/>
  <c r="I37" i="12"/>
  <c r="J37" i="12"/>
  <c r="H7" i="12"/>
  <c r="H5" i="12" s="1"/>
  <c r="I7" i="12"/>
  <c r="J7" i="12"/>
  <c r="H8" i="12"/>
  <c r="I8" i="12"/>
  <c r="J8" i="12"/>
  <c r="I9" i="12"/>
  <c r="J9" i="12"/>
  <c r="I10" i="12"/>
  <c r="I11" i="12"/>
  <c r="H12" i="12"/>
  <c r="I12" i="12"/>
  <c r="J12" i="12"/>
  <c r="H13" i="12"/>
  <c r="I13" i="12"/>
  <c r="J13" i="12"/>
  <c r="H14" i="12"/>
  <c r="I14" i="12"/>
  <c r="J14" i="12"/>
  <c r="H15" i="12"/>
  <c r="I15" i="12"/>
  <c r="J15" i="12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H21" i="12"/>
  <c r="I21" i="12"/>
  <c r="J21" i="12"/>
  <c r="H22" i="12"/>
  <c r="I22" i="12"/>
  <c r="J22" i="12"/>
  <c r="H23" i="12"/>
  <c r="I23" i="12"/>
  <c r="J23" i="12"/>
  <c r="H24" i="12"/>
  <c r="I24" i="12"/>
  <c r="J24" i="12"/>
  <c r="I6" i="12"/>
  <c r="J6" i="12"/>
  <c r="H6" i="12"/>
  <c r="C25" i="12"/>
  <c r="D25" i="12"/>
  <c r="E25" i="12"/>
  <c r="F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7" i="12"/>
  <c r="D7" i="12"/>
  <c r="E7" i="12"/>
  <c r="F7" i="12"/>
  <c r="C8" i="12"/>
  <c r="D8" i="12"/>
  <c r="E8" i="12"/>
  <c r="F8" i="12"/>
  <c r="C9" i="12"/>
  <c r="D9" i="12"/>
  <c r="E9" i="12"/>
  <c r="F9" i="12"/>
  <c r="C10" i="12"/>
  <c r="D10" i="12"/>
  <c r="E10" i="12"/>
  <c r="F10" i="12"/>
  <c r="C11" i="12"/>
  <c r="D11" i="12"/>
  <c r="E11" i="12"/>
  <c r="F11" i="12"/>
  <c r="C12" i="12"/>
  <c r="D12" i="12"/>
  <c r="E12" i="12"/>
  <c r="C13" i="12"/>
  <c r="D13" i="12"/>
  <c r="E13" i="12"/>
  <c r="F1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C19" i="12"/>
  <c r="D19" i="12"/>
  <c r="E19" i="12"/>
  <c r="F19" i="12"/>
  <c r="C20" i="12"/>
  <c r="D20" i="12"/>
  <c r="E20" i="12"/>
  <c r="F20" i="12"/>
  <c r="C21" i="12"/>
  <c r="D21" i="12"/>
  <c r="E21" i="12"/>
  <c r="F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D6" i="12"/>
  <c r="E6" i="12"/>
  <c r="F6" i="12"/>
  <c r="C6" i="12"/>
  <c r="K37" i="11"/>
  <c r="G37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K30" i="11"/>
  <c r="G30" i="11"/>
  <c r="K29" i="11"/>
  <c r="G29" i="11"/>
  <c r="K28" i="11"/>
  <c r="G28" i="11"/>
  <c r="K27" i="11"/>
  <c r="G27" i="11"/>
  <c r="K26" i="11"/>
  <c r="G26" i="11"/>
  <c r="K25" i="11"/>
  <c r="G25" i="11"/>
  <c r="G24" i="11"/>
  <c r="K23" i="11"/>
  <c r="G23" i="11"/>
  <c r="K22" i="11"/>
  <c r="G22" i="11"/>
  <c r="K21" i="11"/>
  <c r="G21" i="11"/>
  <c r="K20" i="11"/>
  <c r="G20" i="11"/>
  <c r="K19" i="11"/>
  <c r="G19" i="11"/>
  <c r="K18" i="11"/>
  <c r="G18" i="11"/>
  <c r="K17" i="11"/>
  <c r="G17" i="11"/>
  <c r="K16" i="11"/>
  <c r="G16" i="11"/>
  <c r="K15" i="11"/>
  <c r="G15" i="11"/>
  <c r="K14" i="11"/>
  <c r="G14" i="11"/>
  <c r="K13" i="11"/>
  <c r="K12" i="11"/>
  <c r="G11" i="11"/>
  <c r="G10" i="11"/>
  <c r="K9" i="11"/>
  <c r="G9" i="11"/>
  <c r="K8" i="11"/>
  <c r="G8" i="11"/>
  <c r="K7" i="11"/>
  <c r="G7" i="11"/>
  <c r="K6" i="11"/>
  <c r="G6" i="11"/>
  <c r="M39" i="11"/>
  <c r="J39" i="11"/>
  <c r="I5" i="11"/>
  <c r="I39" i="11" s="1"/>
  <c r="F5" i="11"/>
  <c r="F39" i="11" s="1"/>
  <c r="E5" i="11"/>
  <c r="E39" i="11" s="1"/>
  <c r="D5" i="11"/>
  <c r="D39" i="11" s="1"/>
  <c r="C5" i="11"/>
  <c r="M38" i="11"/>
  <c r="J38" i="11"/>
  <c r="I38" i="11"/>
  <c r="H38" i="11"/>
  <c r="F38" i="11"/>
  <c r="E38" i="11"/>
  <c r="D38" i="11"/>
  <c r="M31" i="10"/>
  <c r="M32" i="10"/>
  <c r="M33" i="10"/>
  <c r="M34" i="10"/>
  <c r="M35" i="10"/>
  <c r="M36" i="10"/>
  <c r="M37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6" i="10"/>
  <c r="J31" i="10"/>
  <c r="J32" i="10"/>
  <c r="J33" i="10"/>
  <c r="J34" i="10"/>
  <c r="J35" i="10"/>
  <c r="J36" i="10"/>
  <c r="J37" i="10"/>
  <c r="I32" i="10"/>
  <c r="I33" i="10"/>
  <c r="I34" i="10"/>
  <c r="I35" i="10"/>
  <c r="I36" i="10"/>
  <c r="I37" i="10"/>
  <c r="H32" i="10"/>
  <c r="H33" i="10"/>
  <c r="H34" i="10"/>
  <c r="H35" i="10"/>
  <c r="H36" i="10"/>
  <c r="H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I6" i="10"/>
  <c r="J6" i="10"/>
  <c r="H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E29" i="10"/>
  <c r="E30" i="10"/>
  <c r="E31" i="10"/>
  <c r="E32" i="10"/>
  <c r="E33" i="10"/>
  <c r="E34" i="10"/>
  <c r="E35" i="10"/>
  <c r="E36" i="10"/>
  <c r="E37" i="10"/>
  <c r="D32" i="10"/>
  <c r="D33" i="10"/>
  <c r="D34" i="10"/>
  <c r="D35" i="10"/>
  <c r="D36" i="10"/>
  <c r="D37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C29" i="10"/>
  <c r="C30" i="10"/>
  <c r="C31" i="10"/>
  <c r="C32" i="10"/>
  <c r="C33" i="10"/>
  <c r="C34" i="10"/>
  <c r="C35" i="10"/>
  <c r="C36" i="10"/>
  <c r="C37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D6" i="10"/>
  <c r="E6" i="10"/>
  <c r="F6" i="10"/>
  <c r="C6" i="10"/>
  <c r="K37" i="9"/>
  <c r="G37" i="9"/>
  <c r="K36" i="9"/>
  <c r="G36" i="9"/>
  <c r="K35" i="9"/>
  <c r="G35" i="9"/>
  <c r="K34" i="9"/>
  <c r="G34" i="9"/>
  <c r="K33" i="9"/>
  <c r="G33" i="9"/>
  <c r="K32" i="9"/>
  <c r="G32" i="9"/>
  <c r="K31" i="9"/>
  <c r="G31" i="9"/>
  <c r="K30" i="9"/>
  <c r="K29" i="9"/>
  <c r="G29" i="9"/>
  <c r="K28" i="9"/>
  <c r="G28" i="9"/>
  <c r="K27" i="9"/>
  <c r="G27" i="9"/>
  <c r="K26" i="9"/>
  <c r="G26" i="9"/>
  <c r="K25" i="9"/>
  <c r="G25" i="9"/>
  <c r="K24" i="9"/>
  <c r="G24" i="9"/>
  <c r="K23" i="9"/>
  <c r="G23" i="9"/>
  <c r="K22" i="9"/>
  <c r="G22" i="9"/>
  <c r="K21" i="9"/>
  <c r="G21" i="9"/>
  <c r="K20" i="9"/>
  <c r="G20" i="9"/>
  <c r="K19" i="9"/>
  <c r="G19" i="9"/>
  <c r="K18" i="9"/>
  <c r="G18" i="9"/>
  <c r="K17" i="9"/>
  <c r="G17" i="9"/>
  <c r="K16" i="9"/>
  <c r="G16" i="9"/>
  <c r="K15" i="9"/>
  <c r="G15" i="9"/>
  <c r="K14" i="9"/>
  <c r="G14" i="9"/>
  <c r="K13" i="9"/>
  <c r="G13" i="9"/>
  <c r="K12" i="9"/>
  <c r="G12" i="9"/>
  <c r="K11" i="9"/>
  <c r="G11" i="9"/>
  <c r="K10" i="9"/>
  <c r="G10" i="9"/>
  <c r="K9" i="9"/>
  <c r="G9" i="9"/>
  <c r="K8" i="9"/>
  <c r="G8" i="9"/>
  <c r="K7" i="9"/>
  <c r="G7" i="9"/>
  <c r="K6" i="9"/>
  <c r="G6" i="9"/>
  <c r="M39" i="9"/>
  <c r="J39" i="9"/>
  <c r="I39" i="9"/>
  <c r="H39" i="9"/>
  <c r="F5" i="9"/>
  <c r="F39" i="9" s="1"/>
  <c r="E5" i="9"/>
  <c r="E39" i="9" s="1"/>
  <c r="D5" i="9"/>
  <c r="D39" i="9" s="1"/>
  <c r="C5" i="9"/>
  <c r="C39" i="9" s="1"/>
  <c r="M38" i="9"/>
  <c r="J38" i="9"/>
  <c r="I38" i="9"/>
  <c r="H38" i="9"/>
  <c r="F4" i="9"/>
  <c r="F38" i="9" s="1"/>
  <c r="E4" i="9"/>
  <c r="E38" i="9" s="1"/>
  <c r="D4" i="9"/>
  <c r="D38" i="9" s="1"/>
  <c r="C4" i="9"/>
  <c r="C38" i="9" s="1"/>
  <c r="E5" i="14" l="1"/>
  <c r="E39" i="14" s="1"/>
  <c r="K27" i="14"/>
  <c r="K29" i="14"/>
  <c r="K28" i="14"/>
  <c r="K37" i="12"/>
  <c r="M5" i="16"/>
  <c r="M39" i="16" s="1"/>
  <c r="J4" i="12"/>
  <c r="J38" i="12" s="1"/>
  <c r="K25" i="10"/>
  <c r="L31" i="9"/>
  <c r="N31" i="9" s="1"/>
  <c r="K33" i="10"/>
  <c r="L27" i="9"/>
  <c r="N27" i="9" s="1"/>
  <c r="L29" i="9"/>
  <c r="N29" i="9" s="1"/>
  <c r="K21" i="10"/>
  <c r="I4" i="12"/>
  <c r="I38" i="12" s="1"/>
  <c r="G20" i="10"/>
  <c r="K29" i="10"/>
  <c r="G28" i="10"/>
  <c r="K7" i="10"/>
  <c r="L17" i="13"/>
  <c r="N17" i="13" s="1"/>
  <c r="G12" i="12"/>
  <c r="C4" i="16"/>
  <c r="K11" i="14"/>
  <c r="K9" i="10"/>
  <c r="I4" i="10"/>
  <c r="I38" i="10" s="1"/>
  <c r="K8" i="10"/>
  <c r="C39" i="16"/>
  <c r="H5" i="16"/>
  <c r="H39" i="16" s="1"/>
  <c r="J5" i="16"/>
  <c r="J39" i="16" s="1"/>
  <c r="H39" i="11"/>
  <c r="K39" i="11" s="1"/>
  <c r="K5" i="11"/>
  <c r="C39" i="11"/>
  <c r="G39" i="11" s="1"/>
  <c r="G5" i="11"/>
  <c r="K31" i="10"/>
  <c r="K24" i="10"/>
  <c r="G24" i="10"/>
  <c r="K16" i="10"/>
  <c r="K12" i="10"/>
  <c r="L7" i="9"/>
  <c r="N7" i="9" s="1"/>
  <c r="K29" i="16"/>
  <c r="E5" i="16"/>
  <c r="E39" i="16" s="1"/>
  <c r="G34" i="16"/>
  <c r="G28" i="16"/>
  <c r="K35" i="16"/>
  <c r="K27" i="16"/>
  <c r="K11" i="16"/>
  <c r="G22" i="16"/>
  <c r="J5" i="14"/>
  <c r="J39" i="14" s="1"/>
  <c r="L16" i="13"/>
  <c r="N16" i="13" s="1"/>
  <c r="C5" i="12"/>
  <c r="C39" i="12" s="1"/>
  <c r="G14" i="12"/>
  <c r="K17" i="10"/>
  <c r="K13" i="10"/>
  <c r="J4" i="10"/>
  <c r="J38" i="10" s="1"/>
  <c r="G16" i="10"/>
  <c r="G12" i="10"/>
  <c r="K34" i="10"/>
  <c r="G34" i="10"/>
  <c r="K33" i="16"/>
  <c r="K23" i="16"/>
  <c r="I4" i="16"/>
  <c r="I38" i="16" s="1"/>
  <c r="D4" i="16"/>
  <c r="D38" i="16" s="1"/>
  <c r="G8" i="16"/>
  <c r="L37" i="15"/>
  <c r="N37" i="15" s="1"/>
  <c r="K37" i="16"/>
  <c r="L35" i="15"/>
  <c r="N35" i="15" s="1"/>
  <c r="G32" i="16"/>
  <c r="K31" i="16"/>
  <c r="G30" i="16"/>
  <c r="K25" i="16"/>
  <c r="G24" i="16"/>
  <c r="K21" i="16"/>
  <c r="K19" i="16"/>
  <c r="G18" i="16"/>
  <c r="K17" i="16"/>
  <c r="G16" i="16"/>
  <c r="K15" i="16"/>
  <c r="G14" i="16"/>
  <c r="K13" i="16"/>
  <c r="G12" i="16"/>
  <c r="D5" i="16"/>
  <c r="D39" i="16" s="1"/>
  <c r="H4" i="16"/>
  <c r="H38" i="16" s="1"/>
  <c r="G6" i="16"/>
  <c r="M4" i="16"/>
  <c r="M38" i="16" s="1"/>
  <c r="K36" i="16"/>
  <c r="L36" i="15"/>
  <c r="N36" i="15" s="1"/>
  <c r="K38" i="15"/>
  <c r="L26" i="15"/>
  <c r="N26" i="15" s="1"/>
  <c r="L28" i="15"/>
  <c r="N28" i="15" s="1"/>
  <c r="L30" i="15"/>
  <c r="N30" i="15" s="1"/>
  <c r="L32" i="15"/>
  <c r="N32" i="15" s="1"/>
  <c r="L34" i="15"/>
  <c r="N34" i="15" s="1"/>
  <c r="K34" i="16"/>
  <c r="K32" i="16"/>
  <c r="K30" i="16"/>
  <c r="K28" i="16"/>
  <c r="K26" i="16"/>
  <c r="L25" i="15"/>
  <c r="N25" i="15" s="1"/>
  <c r="L27" i="15"/>
  <c r="N27" i="15" s="1"/>
  <c r="L29" i="15"/>
  <c r="N29" i="15" s="1"/>
  <c r="L31" i="15"/>
  <c r="N31" i="15" s="1"/>
  <c r="L33" i="15"/>
  <c r="N33" i="15" s="1"/>
  <c r="K39" i="15"/>
  <c r="L6" i="15"/>
  <c r="N6" i="15" s="1"/>
  <c r="L8" i="15"/>
  <c r="N8" i="15" s="1"/>
  <c r="L10" i="15"/>
  <c r="N10" i="15" s="1"/>
  <c r="L12" i="15"/>
  <c r="N12" i="15" s="1"/>
  <c r="L14" i="15"/>
  <c r="N14" i="15" s="1"/>
  <c r="L16" i="15"/>
  <c r="N16" i="15" s="1"/>
  <c r="L18" i="15"/>
  <c r="N18" i="15" s="1"/>
  <c r="L20" i="15"/>
  <c r="N20" i="15" s="1"/>
  <c r="L22" i="15"/>
  <c r="N22" i="15" s="1"/>
  <c r="L24" i="15"/>
  <c r="N24" i="15" s="1"/>
  <c r="K6" i="16"/>
  <c r="K24" i="16"/>
  <c r="K22" i="16"/>
  <c r="K20" i="16"/>
  <c r="K18" i="16"/>
  <c r="K16" i="16"/>
  <c r="K14" i="16"/>
  <c r="K12" i="16"/>
  <c r="K8" i="16"/>
  <c r="L7" i="15"/>
  <c r="N7" i="15" s="1"/>
  <c r="L9" i="15"/>
  <c r="N9" i="15" s="1"/>
  <c r="L11" i="15"/>
  <c r="N11" i="15" s="1"/>
  <c r="L13" i="15"/>
  <c r="N13" i="15" s="1"/>
  <c r="L15" i="15"/>
  <c r="N15" i="15" s="1"/>
  <c r="L17" i="15"/>
  <c r="N17" i="15" s="1"/>
  <c r="L19" i="15"/>
  <c r="N19" i="15" s="1"/>
  <c r="L21" i="15"/>
  <c r="N21" i="15" s="1"/>
  <c r="L23" i="15"/>
  <c r="N23" i="15" s="1"/>
  <c r="G37" i="16"/>
  <c r="G36" i="16"/>
  <c r="G35" i="16"/>
  <c r="G33" i="16"/>
  <c r="G31" i="16"/>
  <c r="G29" i="16"/>
  <c r="G27" i="16"/>
  <c r="G26" i="16"/>
  <c r="G25" i="16"/>
  <c r="E4" i="16"/>
  <c r="E38" i="16" s="1"/>
  <c r="G23" i="16"/>
  <c r="G21" i="16"/>
  <c r="G20" i="16"/>
  <c r="G19" i="16"/>
  <c r="G17" i="16"/>
  <c r="G15" i="16"/>
  <c r="G13" i="16"/>
  <c r="G11" i="16"/>
  <c r="G10" i="16"/>
  <c r="G9" i="16"/>
  <c r="G38" i="15"/>
  <c r="G39" i="15"/>
  <c r="K31" i="14"/>
  <c r="K26" i="14"/>
  <c r="K20" i="14"/>
  <c r="K21" i="14"/>
  <c r="G21" i="14"/>
  <c r="K19" i="14"/>
  <c r="K12" i="14"/>
  <c r="K13" i="14"/>
  <c r="G13" i="14"/>
  <c r="G12" i="14"/>
  <c r="M5" i="14"/>
  <c r="M39" i="14" s="1"/>
  <c r="J4" i="14"/>
  <c r="J38" i="14" s="1"/>
  <c r="K7" i="14"/>
  <c r="K18" i="14"/>
  <c r="G37" i="14"/>
  <c r="G36" i="14"/>
  <c r="K35" i="17"/>
  <c r="K35" i="14"/>
  <c r="G35" i="14"/>
  <c r="G34" i="14"/>
  <c r="G33" i="14"/>
  <c r="G32" i="14"/>
  <c r="K30" i="14"/>
  <c r="G31" i="14"/>
  <c r="G30" i="14"/>
  <c r="G29" i="14"/>
  <c r="G28" i="14"/>
  <c r="G27" i="14"/>
  <c r="G26" i="14"/>
  <c r="K24" i="14"/>
  <c r="K25" i="14"/>
  <c r="G25" i="14"/>
  <c r="G24" i="14"/>
  <c r="K23" i="14"/>
  <c r="K22" i="14"/>
  <c r="G23" i="14"/>
  <c r="G22" i="14"/>
  <c r="L20" i="13"/>
  <c r="N20" i="13" s="1"/>
  <c r="L18" i="13"/>
  <c r="N18" i="13" s="1"/>
  <c r="G20" i="14"/>
  <c r="G19" i="14"/>
  <c r="G18" i="14"/>
  <c r="L18" i="14" s="1"/>
  <c r="N18" i="14" s="1"/>
  <c r="K16" i="14"/>
  <c r="K17" i="14"/>
  <c r="G17" i="14"/>
  <c r="G16" i="14"/>
  <c r="K15" i="14"/>
  <c r="K14" i="14"/>
  <c r="L14" i="13"/>
  <c r="N14" i="13" s="1"/>
  <c r="G15" i="14"/>
  <c r="G14" i="14"/>
  <c r="L10" i="13"/>
  <c r="N10" i="13" s="1"/>
  <c r="K10" i="14"/>
  <c r="G11" i="14"/>
  <c r="G10" i="14"/>
  <c r="L12" i="13"/>
  <c r="N12" i="13" s="1"/>
  <c r="M4" i="14"/>
  <c r="M38" i="14" s="1"/>
  <c r="K8" i="14"/>
  <c r="I4" i="14"/>
  <c r="I38" i="14" s="1"/>
  <c r="H5" i="14"/>
  <c r="H39" i="14" s="1"/>
  <c r="L8" i="13"/>
  <c r="N8" i="13" s="1"/>
  <c r="E4" i="14"/>
  <c r="E38" i="14" s="1"/>
  <c r="D4" i="14"/>
  <c r="D38" i="14" s="1"/>
  <c r="G9" i="14"/>
  <c r="C5" i="14"/>
  <c r="C39" i="14" s="1"/>
  <c r="C4" i="14"/>
  <c r="C38" i="14" s="1"/>
  <c r="K6" i="14"/>
  <c r="L6" i="13"/>
  <c r="N6" i="13" s="1"/>
  <c r="K37" i="14"/>
  <c r="K36" i="14"/>
  <c r="K34" i="14"/>
  <c r="K33" i="14"/>
  <c r="K32" i="14"/>
  <c r="D5" i="14"/>
  <c r="D39" i="14" s="1"/>
  <c r="L7" i="13"/>
  <c r="N7" i="13" s="1"/>
  <c r="L9" i="13"/>
  <c r="N9" i="13" s="1"/>
  <c r="L11" i="13"/>
  <c r="N11" i="13" s="1"/>
  <c r="L13" i="13"/>
  <c r="N13" i="13" s="1"/>
  <c r="L15" i="13"/>
  <c r="N15" i="13" s="1"/>
  <c r="L19" i="13"/>
  <c r="N19" i="13" s="1"/>
  <c r="K19" i="17"/>
  <c r="K11" i="17"/>
  <c r="L21" i="13"/>
  <c r="N21" i="13" s="1"/>
  <c r="L23" i="13"/>
  <c r="N23" i="13" s="1"/>
  <c r="L25" i="13"/>
  <c r="N25" i="13" s="1"/>
  <c r="L27" i="13"/>
  <c r="N27" i="13" s="1"/>
  <c r="L29" i="13"/>
  <c r="N29" i="13" s="1"/>
  <c r="L31" i="13"/>
  <c r="N31" i="13" s="1"/>
  <c r="L33" i="13"/>
  <c r="N33" i="13" s="1"/>
  <c r="L35" i="13"/>
  <c r="N35" i="13" s="1"/>
  <c r="L37" i="13"/>
  <c r="N37" i="13" s="1"/>
  <c r="K27" i="17"/>
  <c r="L22" i="13"/>
  <c r="N22" i="13" s="1"/>
  <c r="L24" i="13"/>
  <c r="N24" i="13" s="1"/>
  <c r="L26" i="13"/>
  <c r="N26" i="13" s="1"/>
  <c r="L28" i="13"/>
  <c r="N28" i="13" s="1"/>
  <c r="L30" i="13"/>
  <c r="N30" i="13" s="1"/>
  <c r="L32" i="13"/>
  <c r="N32" i="13" s="1"/>
  <c r="L34" i="13"/>
  <c r="N34" i="13" s="1"/>
  <c r="L36" i="13"/>
  <c r="N36" i="13" s="1"/>
  <c r="K26" i="17"/>
  <c r="G6" i="14"/>
  <c r="K36" i="12"/>
  <c r="K33" i="12"/>
  <c r="K27" i="18"/>
  <c r="K10" i="12"/>
  <c r="G24" i="12"/>
  <c r="G7" i="12"/>
  <c r="K23" i="17"/>
  <c r="K22" i="12"/>
  <c r="K22" i="17"/>
  <c r="K18" i="17"/>
  <c r="G37" i="12"/>
  <c r="G36" i="12"/>
  <c r="G35" i="12"/>
  <c r="G34" i="12"/>
  <c r="K23" i="12"/>
  <c r="K19" i="12"/>
  <c r="K15" i="12"/>
  <c r="K11" i="12"/>
  <c r="K7" i="12"/>
  <c r="K34" i="12"/>
  <c r="K30" i="12"/>
  <c r="K26" i="12"/>
  <c r="M4" i="12"/>
  <c r="M38" i="12" s="1"/>
  <c r="G19" i="12"/>
  <c r="L19" i="12" s="1"/>
  <c r="N19" i="12" s="1"/>
  <c r="K18" i="12"/>
  <c r="K14" i="12"/>
  <c r="I5" i="12"/>
  <c r="I39" i="12" s="1"/>
  <c r="K29" i="12"/>
  <c r="K25" i="12"/>
  <c r="G20" i="12"/>
  <c r="G17" i="12"/>
  <c r="G16" i="12"/>
  <c r="G13" i="12"/>
  <c r="G28" i="12"/>
  <c r="G10" i="12"/>
  <c r="C4" i="12"/>
  <c r="C38" i="12" s="1"/>
  <c r="H5" i="17"/>
  <c r="H39" i="17" s="1"/>
  <c r="E5" i="12"/>
  <c r="E39" i="12" s="1"/>
  <c r="D5" i="12"/>
  <c r="D39" i="12" s="1"/>
  <c r="M5" i="12"/>
  <c r="M39" i="12" s="1"/>
  <c r="J5" i="17"/>
  <c r="J39" i="17" s="1"/>
  <c r="G6" i="12"/>
  <c r="D4" i="12"/>
  <c r="D38" i="12" s="1"/>
  <c r="G35" i="17"/>
  <c r="G34" i="17"/>
  <c r="K36" i="17"/>
  <c r="H39" i="12"/>
  <c r="K33" i="17"/>
  <c r="K32" i="17"/>
  <c r="K29" i="17"/>
  <c r="K28" i="17"/>
  <c r="K21" i="17"/>
  <c r="K20" i="17"/>
  <c r="K6" i="12"/>
  <c r="K24" i="12"/>
  <c r="K21" i="12"/>
  <c r="K20" i="12"/>
  <c r="K17" i="12"/>
  <c r="K16" i="12"/>
  <c r="K13" i="12"/>
  <c r="K12" i="12"/>
  <c r="K9" i="12"/>
  <c r="K8" i="12"/>
  <c r="K35" i="12"/>
  <c r="K32" i="12"/>
  <c r="K31" i="12"/>
  <c r="K28" i="12"/>
  <c r="K27" i="12"/>
  <c r="G33" i="17"/>
  <c r="G29" i="17"/>
  <c r="G27" i="17"/>
  <c r="G21" i="17"/>
  <c r="G28" i="17"/>
  <c r="G26" i="17"/>
  <c r="G20" i="17"/>
  <c r="E4" i="12"/>
  <c r="E38" i="12" s="1"/>
  <c r="G23" i="12"/>
  <c r="G22" i="12"/>
  <c r="G21" i="12"/>
  <c r="G18" i="12"/>
  <c r="G15" i="12"/>
  <c r="G11" i="12"/>
  <c r="G9" i="12"/>
  <c r="G8" i="12"/>
  <c r="G33" i="12"/>
  <c r="G32" i="12"/>
  <c r="G31" i="12"/>
  <c r="G30" i="12"/>
  <c r="G29" i="12"/>
  <c r="G27" i="12"/>
  <c r="G26" i="12"/>
  <c r="G25" i="12"/>
  <c r="K37" i="10"/>
  <c r="G37" i="10"/>
  <c r="K35" i="10"/>
  <c r="K28" i="10"/>
  <c r="G22" i="10"/>
  <c r="K20" i="10"/>
  <c r="K11" i="18"/>
  <c r="K11" i="10"/>
  <c r="E4" i="18"/>
  <c r="E38" i="18" s="1"/>
  <c r="G10" i="10"/>
  <c r="M5" i="10"/>
  <c r="M39" i="10" s="1"/>
  <c r="H4" i="10"/>
  <c r="H38" i="10" s="1"/>
  <c r="E5" i="18"/>
  <c r="E39" i="18" s="1"/>
  <c r="I4" i="18"/>
  <c r="I38" i="18" s="1"/>
  <c r="K36" i="10"/>
  <c r="K32" i="10"/>
  <c r="K19" i="18"/>
  <c r="G30" i="10"/>
  <c r="G36" i="10"/>
  <c r="G32" i="10"/>
  <c r="G8" i="10"/>
  <c r="G14" i="10"/>
  <c r="G26" i="10"/>
  <c r="L25" i="9"/>
  <c r="N25" i="9" s="1"/>
  <c r="L23" i="9"/>
  <c r="N23" i="9" s="1"/>
  <c r="G18" i="10"/>
  <c r="G19" i="17"/>
  <c r="K15" i="17"/>
  <c r="F4" i="10"/>
  <c r="F38" i="10" s="1"/>
  <c r="D4" i="10"/>
  <c r="D38" i="10" s="1"/>
  <c r="C5" i="10"/>
  <c r="C39" i="10" s="1"/>
  <c r="M5" i="17"/>
  <c r="M39" i="17" s="1"/>
  <c r="K5" i="9"/>
  <c r="K39" i="9" s="1"/>
  <c r="K4" i="9"/>
  <c r="K38" i="9" s="1"/>
  <c r="I4" i="17"/>
  <c r="I38" i="17" s="1"/>
  <c r="E5" i="17"/>
  <c r="E39" i="17" s="1"/>
  <c r="E4" i="10"/>
  <c r="E38" i="10" s="1"/>
  <c r="E4" i="17"/>
  <c r="E38" i="17" s="1"/>
  <c r="G4" i="9"/>
  <c r="G38" i="9" s="1"/>
  <c r="G5" i="9"/>
  <c r="G39" i="9" s="1"/>
  <c r="K7" i="17"/>
  <c r="F5" i="10"/>
  <c r="F39" i="10" s="1"/>
  <c r="M4" i="10"/>
  <c r="M38" i="10" s="1"/>
  <c r="L33" i="9"/>
  <c r="N33" i="9" s="1"/>
  <c r="L35" i="9"/>
  <c r="N35" i="9" s="1"/>
  <c r="L37" i="9"/>
  <c r="N37" i="9" s="1"/>
  <c r="K30" i="10"/>
  <c r="K26" i="10"/>
  <c r="K22" i="10"/>
  <c r="K27" i="10"/>
  <c r="K23" i="10"/>
  <c r="L9" i="9"/>
  <c r="N9" i="9" s="1"/>
  <c r="L11" i="9"/>
  <c r="N11" i="9" s="1"/>
  <c r="L13" i="9"/>
  <c r="N13" i="9" s="1"/>
  <c r="L15" i="9"/>
  <c r="N15" i="9" s="1"/>
  <c r="L17" i="9"/>
  <c r="N17" i="9" s="1"/>
  <c r="L19" i="9"/>
  <c r="N19" i="9" s="1"/>
  <c r="L21" i="9"/>
  <c r="N21" i="9" s="1"/>
  <c r="H5" i="10"/>
  <c r="H39" i="10" s="1"/>
  <c r="K18" i="10"/>
  <c r="K14" i="10"/>
  <c r="K10" i="10"/>
  <c r="K19" i="10"/>
  <c r="K15" i="10"/>
  <c r="I5" i="10"/>
  <c r="I39" i="10" s="1"/>
  <c r="J5" i="10"/>
  <c r="J39" i="10" s="1"/>
  <c r="G35" i="10"/>
  <c r="G27" i="10"/>
  <c r="G29" i="10"/>
  <c r="G33" i="10"/>
  <c r="G25" i="10"/>
  <c r="G21" i="10"/>
  <c r="G17" i="10"/>
  <c r="G13" i="10"/>
  <c r="G9" i="10"/>
  <c r="G23" i="10"/>
  <c r="G19" i="10"/>
  <c r="G15" i="10"/>
  <c r="G11" i="10"/>
  <c r="D5" i="10"/>
  <c r="D39" i="10" s="1"/>
  <c r="E5" i="10"/>
  <c r="E39" i="10" s="1"/>
  <c r="G6" i="10"/>
  <c r="K35" i="18"/>
  <c r="K34" i="18"/>
  <c r="G32" i="18"/>
  <c r="K31" i="18"/>
  <c r="K30" i="18"/>
  <c r="K26" i="18"/>
  <c r="K23" i="18"/>
  <c r="K22" i="18"/>
  <c r="G22" i="18"/>
  <c r="K18" i="18"/>
  <c r="G16" i="18"/>
  <c r="K15" i="18"/>
  <c r="K14" i="18"/>
  <c r="D4" i="18"/>
  <c r="D38" i="18" s="1"/>
  <c r="M5" i="18"/>
  <c r="M39" i="18" s="1"/>
  <c r="M4" i="18"/>
  <c r="M38" i="18" s="1"/>
  <c r="H5" i="18"/>
  <c r="H39" i="18" s="1"/>
  <c r="D5" i="18"/>
  <c r="D39" i="18" s="1"/>
  <c r="C5" i="18"/>
  <c r="C39" i="18" s="1"/>
  <c r="J5" i="18"/>
  <c r="J39" i="18" s="1"/>
  <c r="G6" i="18"/>
  <c r="K7" i="18"/>
  <c r="K37" i="18"/>
  <c r="K36" i="18"/>
  <c r="K33" i="18"/>
  <c r="K32" i="18"/>
  <c r="K29" i="18"/>
  <c r="K28" i="18"/>
  <c r="K25" i="18"/>
  <c r="K24" i="18"/>
  <c r="K21" i="18"/>
  <c r="K20" i="18"/>
  <c r="K17" i="18"/>
  <c r="K16" i="18"/>
  <c r="K13" i="18"/>
  <c r="K12" i="18"/>
  <c r="K9" i="18"/>
  <c r="K8" i="18"/>
  <c r="C4" i="18"/>
  <c r="C38" i="18" s="1"/>
  <c r="G37" i="18"/>
  <c r="G36" i="18"/>
  <c r="G35" i="18"/>
  <c r="G34" i="18"/>
  <c r="G33" i="18"/>
  <c r="G31" i="18"/>
  <c r="G30" i="18"/>
  <c r="G29" i="18"/>
  <c r="G28" i="18"/>
  <c r="G27" i="18"/>
  <c r="G26" i="18"/>
  <c r="G25" i="18"/>
  <c r="G24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K37" i="17"/>
  <c r="G37" i="17"/>
  <c r="G36" i="17"/>
  <c r="K34" i="17"/>
  <c r="G32" i="17"/>
  <c r="K31" i="17"/>
  <c r="K30" i="17"/>
  <c r="G31" i="17"/>
  <c r="G30" i="17"/>
  <c r="K24" i="17"/>
  <c r="K25" i="17"/>
  <c r="G25" i="17"/>
  <c r="G24" i="17"/>
  <c r="G23" i="17"/>
  <c r="G22" i="17"/>
  <c r="G18" i="17"/>
  <c r="K17" i="17"/>
  <c r="G17" i="17"/>
  <c r="G16" i="17"/>
  <c r="G15" i="17"/>
  <c r="G14" i="17"/>
  <c r="K16" i="17"/>
  <c r="G13" i="17"/>
  <c r="G12" i="17"/>
  <c r="G11" i="17"/>
  <c r="G10" i="17"/>
  <c r="M4" i="17"/>
  <c r="M38" i="17" s="1"/>
  <c r="D5" i="17"/>
  <c r="D39" i="17" s="1"/>
  <c r="D4" i="17"/>
  <c r="D38" i="17" s="1"/>
  <c r="G9" i="17"/>
  <c r="C5" i="17"/>
  <c r="C39" i="17" s="1"/>
  <c r="C4" i="17"/>
  <c r="C38" i="17" s="1"/>
  <c r="G8" i="17"/>
  <c r="G6" i="17"/>
  <c r="K14" i="17"/>
  <c r="K13" i="17"/>
  <c r="K12" i="17"/>
  <c r="K9" i="17"/>
  <c r="K8" i="17"/>
  <c r="I5" i="17"/>
  <c r="I39" i="17" s="1"/>
  <c r="K6" i="18"/>
  <c r="H4" i="18"/>
  <c r="H38" i="18" s="1"/>
  <c r="F4" i="14"/>
  <c r="F38" i="14" s="1"/>
  <c r="F5" i="14"/>
  <c r="F39" i="14" s="1"/>
  <c r="G7" i="14"/>
  <c r="K9" i="14"/>
  <c r="I5" i="14"/>
  <c r="I39" i="14" s="1"/>
  <c r="K6" i="10"/>
  <c r="L7" i="11"/>
  <c r="N7" i="11" s="1"/>
  <c r="L9" i="11"/>
  <c r="N9" i="11" s="1"/>
  <c r="L11" i="11"/>
  <c r="N11" i="11" s="1"/>
  <c r="L13" i="11"/>
  <c r="N13" i="11" s="1"/>
  <c r="L15" i="11"/>
  <c r="N15" i="11" s="1"/>
  <c r="L17" i="11"/>
  <c r="N17" i="11" s="1"/>
  <c r="L19" i="11"/>
  <c r="N19" i="11" s="1"/>
  <c r="L21" i="11"/>
  <c r="N21" i="11" s="1"/>
  <c r="L23" i="11"/>
  <c r="N23" i="11" s="1"/>
  <c r="L25" i="11"/>
  <c r="N25" i="11" s="1"/>
  <c r="L27" i="11"/>
  <c r="N27" i="11" s="1"/>
  <c r="L29" i="11"/>
  <c r="N29" i="11" s="1"/>
  <c r="L31" i="11"/>
  <c r="N31" i="11" s="1"/>
  <c r="L33" i="11"/>
  <c r="N33" i="11" s="1"/>
  <c r="L35" i="11"/>
  <c r="N35" i="11" s="1"/>
  <c r="L37" i="11"/>
  <c r="N37" i="11" s="1"/>
  <c r="I5" i="18"/>
  <c r="I39" i="18" s="1"/>
  <c r="F4" i="18"/>
  <c r="F38" i="18" s="1"/>
  <c r="G7" i="18"/>
  <c r="F5" i="18"/>
  <c r="F39" i="18" s="1"/>
  <c r="J4" i="18"/>
  <c r="J38" i="18" s="1"/>
  <c r="K10" i="18"/>
  <c r="L6" i="9"/>
  <c r="N6" i="9" s="1"/>
  <c r="L8" i="9"/>
  <c r="N8" i="9" s="1"/>
  <c r="L10" i="9"/>
  <c r="N10" i="9" s="1"/>
  <c r="L12" i="9"/>
  <c r="N12" i="9" s="1"/>
  <c r="L14" i="9"/>
  <c r="N14" i="9" s="1"/>
  <c r="L16" i="9"/>
  <c r="N16" i="9" s="1"/>
  <c r="L18" i="9"/>
  <c r="N18" i="9" s="1"/>
  <c r="L20" i="9"/>
  <c r="N20" i="9" s="1"/>
  <c r="L22" i="9"/>
  <c r="N22" i="9" s="1"/>
  <c r="L24" i="9"/>
  <c r="N24" i="9" s="1"/>
  <c r="L26" i="9"/>
  <c r="N26" i="9" s="1"/>
  <c r="L28" i="9"/>
  <c r="N28" i="9" s="1"/>
  <c r="L30" i="9"/>
  <c r="N30" i="9" s="1"/>
  <c r="L32" i="9"/>
  <c r="N32" i="9" s="1"/>
  <c r="L34" i="9"/>
  <c r="N34" i="9" s="1"/>
  <c r="L36" i="9"/>
  <c r="N36" i="9" s="1"/>
  <c r="G7" i="10"/>
  <c r="G31" i="10"/>
  <c r="H4" i="12"/>
  <c r="H38" i="12" s="1"/>
  <c r="J5" i="12"/>
  <c r="J39" i="12" s="1"/>
  <c r="F4" i="16"/>
  <c r="F38" i="16" s="1"/>
  <c r="F5" i="16"/>
  <c r="F39" i="16" s="1"/>
  <c r="G7" i="16"/>
  <c r="J4" i="16"/>
  <c r="J38" i="16" s="1"/>
  <c r="K10" i="16"/>
  <c r="K9" i="16"/>
  <c r="I5" i="16"/>
  <c r="I39" i="16" s="1"/>
  <c r="G8" i="18"/>
  <c r="G8" i="14"/>
  <c r="C4" i="10"/>
  <c r="C38" i="10" s="1"/>
  <c r="G38" i="11"/>
  <c r="K38" i="11"/>
  <c r="L6" i="11"/>
  <c r="N6" i="11" s="1"/>
  <c r="L8" i="11"/>
  <c r="N8" i="11" s="1"/>
  <c r="L10" i="11"/>
  <c r="N10" i="11" s="1"/>
  <c r="L12" i="11"/>
  <c r="N12" i="11" s="1"/>
  <c r="L14" i="11"/>
  <c r="N14" i="11" s="1"/>
  <c r="L16" i="11"/>
  <c r="N16" i="11" s="1"/>
  <c r="L18" i="11"/>
  <c r="N18" i="11" s="1"/>
  <c r="L20" i="11"/>
  <c r="N20" i="11" s="1"/>
  <c r="L22" i="11"/>
  <c r="N22" i="11" s="1"/>
  <c r="L24" i="11"/>
  <c r="N24" i="11" s="1"/>
  <c r="L26" i="11"/>
  <c r="N26" i="11" s="1"/>
  <c r="L28" i="11"/>
  <c r="N28" i="11" s="1"/>
  <c r="L30" i="11"/>
  <c r="N30" i="11" s="1"/>
  <c r="L32" i="11"/>
  <c r="N32" i="11" s="1"/>
  <c r="L34" i="11"/>
  <c r="N34" i="11" s="1"/>
  <c r="L36" i="11"/>
  <c r="N36" i="11" s="1"/>
  <c r="F4" i="12"/>
  <c r="F38" i="12" s="1"/>
  <c r="F5" i="12"/>
  <c r="F39" i="12" s="1"/>
  <c r="F4" i="17"/>
  <c r="F38" i="17" s="1"/>
  <c r="G7" i="17"/>
  <c r="F5" i="17"/>
  <c r="F39" i="17" s="1"/>
  <c r="K6" i="17"/>
  <c r="H4" i="17"/>
  <c r="H38" i="17" s="1"/>
  <c r="J4" i="17"/>
  <c r="J38" i="17" s="1"/>
  <c r="K10" i="17"/>
  <c r="H4" i="14"/>
  <c r="H38" i="14" s="1"/>
  <c r="C6" i="19"/>
  <c r="F6" i="19"/>
  <c r="E6" i="19"/>
  <c r="D6" i="19"/>
  <c r="F37" i="19"/>
  <c r="E37" i="19"/>
  <c r="D37" i="19"/>
  <c r="C37" i="19"/>
  <c r="F36" i="19"/>
  <c r="E36" i="19"/>
  <c r="D36" i="19"/>
  <c r="C36" i="19"/>
  <c r="F35" i="19"/>
  <c r="E35" i="19"/>
  <c r="D35" i="19"/>
  <c r="C35" i="19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10" i="19"/>
  <c r="E10" i="19"/>
  <c r="D10" i="19"/>
  <c r="C10" i="19"/>
  <c r="F9" i="19"/>
  <c r="E9" i="19"/>
  <c r="D9" i="19"/>
  <c r="C9" i="19"/>
  <c r="F8" i="19"/>
  <c r="E8" i="19"/>
  <c r="D8" i="19"/>
  <c r="C8" i="19"/>
  <c r="F7" i="19"/>
  <c r="E7" i="19"/>
  <c r="D7" i="19"/>
  <c r="C7" i="19"/>
  <c r="H6" i="19"/>
  <c r="J6" i="19"/>
  <c r="I6" i="19"/>
  <c r="J37" i="19"/>
  <c r="I37" i="19"/>
  <c r="H37" i="19"/>
  <c r="J36" i="19"/>
  <c r="I36" i="19"/>
  <c r="H36" i="19"/>
  <c r="J35" i="19"/>
  <c r="I35" i="19"/>
  <c r="H35" i="19"/>
  <c r="J34" i="19"/>
  <c r="I34" i="19"/>
  <c r="H34" i="19"/>
  <c r="J33" i="19"/>
  <c r="I33" i="19"/>
  <c r="J32" i="19"/>
  <c r="I32" i="19"/>
  <c r="H32" i="19"/>
  <c r="J31" i="19"/>
  <c r="I31" i="19"/>
  <c r="H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J21" i="19"/>
  <c r="I21" i="19"/>
  <c r="H21" i="19"/>
  <c r="J20" i="19"/>
  <c r="I20" i="19"/>
  <c r="H20" i="19"/>
  <c r="J19" i="19"/>
  <c r="I19" i="19"/>
  <c r="H19" i="19"/>
  <c r="J18" i="19"/>
  <c r="I18" i="19"/>
  <c r="H18" i="19"/>
  <c r="J17" i="19"/>
  <c r="I17" i="19"/>
  <c r="H17" i="19"/>
  <c r="J16" i="19"/>
  <c r="I16" i="19"/>
  <c r="H16" i="19"/>
  <c r="J15" i="19"/>
  <c r="I15" i="19"/>
  <c r="H15" i="19"/>
  <c r="J14" i="19"/>
  <c r="I14" i="19"/>
  <c r="H14" i="19"/>
  <c r="J13" i="19"/>
  <c r="I13" i="19"/>
  <c r="H13" i="19"/>
  <c r="J12" i="19"/>
  <c r="I12" i="19"/>
  <c r="H12" i="19"/>
  <c r="J11" i="19"/>
  <c r="I11" i="19"/>
  <c r="H11" i="19"/>
  <c r="J10" i="19"/>
  <c r="I10" i="19"/>
  <c r="H10" i="19"/>
  <c r="J9" i="19"/>
  <c r="I9" i="19"/>
  <c r="H9" i="19"/>
  <c r="J8" i="19"/>
  <c r="I8" i="19"/>
  <c r="H8" i="19"/>
  <c r="J7" i="19"/>
  <c r="I7" i="19"/>
  <c r="H7" i="19"/>
  <c r="M6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K37" i="7"/>
  <c r="G4" i="15"/>
  <c r="K4" i="15"/>
  <c r="G5" i="15"/>
  <c r="K5" i="15"/>
  <c r="G4" i="13"/>
  <c r="K4" i="13"/>
  <c r="K38" i="13" s="1"/>
  <c r="G5" i="13"/>
  <c r="K5" i="13"/>
  <c r="K39" i="13" s="1"/>
  <c r="L33" i="10" l="1"/>
  <c r="N33" i="10" s="1"/>
  <c r="L29" i="17"/>
  <c r="N29" i="17" s="1"/>
  <c r="L20" i="10"/>
  <c r="N20" i="10" s="1"/>
  <c r="L28" i="14"/>
  <c r="N28" i="14" s="1"/>
  <c r="L29" i="14"/>
  <c r="N29" i="14" s="1"/>
  <c r="L27" i="14"/>
  <c r="N27" i="14" s="1"/>
  <c r="L37" i="12"/>
  <c r="N37" i="12" s="1"/>
  <c r="L36" i="10"/>
  <c r="N36" i="10" s="1"/>
  <c r="L28" i="10"/>
  <c r="N28" i="10" s="1"/>
  <c r="L8" i="14"/>
  <c r="N8" i="14" s="1"/>
  <c r="L25" i="10"/>
  <c r="N25" i="10" s="1"/>
  <c r="L20" i="16"/>
  <c r="N20" i="16" s="1"/>
  <c r="L28" i="16"/>
  <c r="N28" i="16" s="1"/>
  <c r="L37" i="10"/>
  <c r="N37" i="10" s="1"/>
  <c r="L29" i="18"/>
  <c r="N29" i="18" s="1"/>
  <c r="L9" i="10"/>
  <c r="N9" i="10" s="1"/>
  <c r="L21" i="10"/>
  <c r="N21" i="10" s="1"/>
  <c r="L34" i="10"/>
  <c r="N34" i="10" s="1"/>
  <c r="L29" i="10"/>
  <c r="N29" i="10" s="1"/>
  <c r="L29" i="16"/>
  <c r="N29" i="16" s="1"/>
  <c r="C38" i="16"/>
  <c r="G38" i="16" s="1"/>
  <c r="G4" i="16"/>
  <c r="L26" i="12"/>
  <c r="N26" i="12" s="1"/>
  <c r="L23" i="16"/>
  <c r="N23" i="16" s="1"/>
  <c r="L27" i="16"/>
  <c r="N27" i="16" s="1"/>
  <c r="L14" i="16"/>
  <c r="N14" i="16" s="1"/>
  <c r="L8" i="10"/>
  <c r="N8" i="10" s="1"/>
  <c r="L12" i="10"/>
  <c r="N12" i="10" s="1"/>
  <c r="L36" i="12"/>
  <c r="N36" i="12" s="1"/>
  <c r="L32" i="10"/>
  <c r="N32" i="10" s="1"/>
  <c r="L26" i="10"/>
  <c r="N26" i="10" s="1"/>
  <c r="L31" i="10"/>
  <c r="N31" i="10" s="1"/>
  <c r="L24" i="10"/>
  <c r="N24" i="10" s="1"/>
  <c r="L23" i="10"/>
  <c r="N23" i="10" s="1"/>
  <c r="L17" i="10"/>
  <c r="N17" i="10" s="1"/>
  <c r="L13" i="10"/>
  <c r="N13" i="10" s="1"/>
  <c r="L11" i="16"/>
  <c r="N11" i="16" s="1"/>
  <c r="L7" i="14"/>
  <c r="N7" i="14" s="1"/>
  <c r="L11" i="14"/>
  <c r="N11" i="14" s="1"/>
  <c r="K5" i="10"/>
  <c r="K39" i="10" s="1"/>
  <c r="L37" i="16"/>
  <c r="N37" i="16" s="1"/>
  <c r="L35" i="16"/>
  <c r="N35" i="16" s="1"/>
  <c r="L34" i="16"/>
  <c r="N34" i="16" s="1"/>
  <c r="L14" i="12"/>
  <c r="N14" i="12" s="1"/>
  <c r="L5" i="11"/>
  <c r="N5" i="11" s="1"/>
  <c r="L30" i="10"/>
  <c r="N30" i="10" s="1"/>
  <c r="L16" i="10"/>
  <c r="N16" i="10" s="1"/>
  <c r="N5" i="9"/>
  <c r="N39" i="9" s="1"/>
  <c r="L7" i="16"/>
  <c r="N7" i="16" s="1"/>
  <c r="L22" i="16"/>
  <c r="N22" i="16" s="1"/>
  <c r="L9" i="14"/>
  <c r="N9" i="14" s="1"/>
  <c r="L35" i="17"/>
  <c r="N35" i="17" s="1"/>
  <c r="L35" i="10"/>
  <c r="N35" i="10" s="1"/>
  <c r="L33" i="16"/>
  <c r="N33" i="16" s="1"/>
  <c r="L24" i="16"/>
  <c r="N24" i="16" s="1"/>
  <c r="L18" i="16"/>
  <c r="N18" i="16" s="1"/>
  <c r="L17" i="16"/>
  <c r="N17" i="16" s="1"/>
  <c r="L8" i="16"/>
  <c r="N8" i="16" s="1"/>
  <c r="G5" i="16"/>
  <c r="L9" i="16"/>
  <c r="N9" i="16" s="1"/>
  <c r="K5" i="16"/>
  <c r="L10" i="16"/>
  <c r="N10" i="16" s="1"/>
  <c r="L15" i="16"/>
  <c r="N15" i="16" s="1"/>
  <c r="L36" i="16"/>
  <c r="N36" i="16" s="1"/>
  <c r="L32" i="16"/>
  <c r="N32" i="16" s="1"/>
  <c r="L31" i="16"/>
  <c r="N31" i="16" s="1"/>
  <c r="L30" i="16"/>
  <c r="N30" i="16" s="1"/>
  <c r="K39" i="16"/>
  <c r="L26" i="16"/>
  <c r="N26" i="16" s="1"/>
  <c r="L25" i="16"/>
  <c r="N25" i="16" s="1"/>
  <c r="L21" i="16"/>
  <c r="N21" i="16" s="1"/>
  <c r="L23" i="17"/>
  <c r="N23" i="17" s="1"/>
  <c r="L19" i="16"/>
  <c r="N19" i="16" s="1"/>
  <c r="L16" i="16"/>
  <c r="N16" i="16" s="1"/>
  <c r="L13" i="16"/>
  <c r="N13" i="16" s="1"/>
  <c r="L12" i="16"/>
  <c r="N12" i="16" s="1"/>
  <c r="L11" i="17"/>
  <c r="N11" i="17" s="1"/>
  <c r="L39" i="15"/>
  <c r="N39" i="15" s="1"/>
  <c r="G39" i="16"/>
  <c r="K38" i="16"/>
  <c r="L6" i="16"/>
  <c r="N6" i="16" s="1"/>
  <c r="L38" i="15"/>
  <c r="N38" i="15" s="1"/>
  <c r="L37" i="14"/>
  <c r="N37" i="14" s="1"/>
  <c r="L35" i="14"/>
  <c r="N35" i="14" s="1"/>
  <c r="L31" i="14"/>
  <c r="N31" i="14" s="1"/>
  <c r="L26" i="14"/>
  <c r="N26" i="14" s="1"/>
  <c r="L20" i="14"/>
  <c r="N20" i="14" s="1"/>
  <c r="L21" i="14"/>
  <c r="N21" i="14" s="1"/>
  <c r="L19" i="14"/>
  <c r="N19" i="14" s="1"/>
  <c r="L16" i="14"/>
  <c r="N16" i="14" s="1"/>
  <c r="L12" i="14"/>
  <c r="N12" i="14" s="1"/>
  <c r="L13" i="14"/>
  <c r="N13" i="14" s="1"/>
  <c r="L6" i="14"/>
  <c r="N6" i="14" s="1"/>
  <c r="L36" i="14"/>
  <c r="N36" i="14" s="1"/>
  <c r="L34" i="14"/>
  <c r="N34" i="14" s="1"/>
  <c r="L34" i="17"/>
  <c r="N34" i="17" s="1"/>
  <c r="L32" i="14"/>
  <c r="N32" i="14" s="1"/>
  <c r="L33" i="14"/>
  <c r="N33" i="14" s="1"/>
  <c r="L30" i="14"/>
  <c r="N30" i="14" s="1"/>
  <c r="L27" i="17"/>
  <c r="N27" i="17" s="1"/>
  <c r="L26" i="17"/>
  <c r="N26" i="17" s="1"/>
  <c r="L24" i="14"/>
  <c r="N24" i="14" s="1"/>
  <c r="L25" i="14"/>
  <c r="N25" i="14" s="1"/>
  <c r="L23" i="14"/>
  <c r="N23" i="14" s="1"/>
  <c r="L22" i="14"/>
  <c r="N22" i="14" s="1"/>
  <c r="L17" i="14"/>
  <c r="N17" i="14" s="1"/>
  <c r="L15" i="17"/>
  <c r="N15" i="17" s="1"/>
  <c r="L15" i="14"/>
  <c r="N15" i="14" s="1"/>
  <c r="L14" i="14"/>
  <c r="N14" i="14" s="1"/>
  <c r="L10" i="14"/>
  <c r="N10" i="14" s="1"/>
  <c r="G5" i="14"/>
  <c r="G39" i="14" s="1"/>
  <c r="K4" i="14"/>
  <c r="K38" i="14" s="1"/>
  <c r="L19" i="17"/>
  <c r="N19" i="17" s="1"/>
  <c r="L18" i="17"/>
  <c r="N18" i="17" s="1"/>
  <c r="L33" i="12"/>
  <c r="N33" i="12" s="1"/>
  <c r="L27" i="12"/>
  <c r="N27" i="12" s="1"/>
  <c r="L27" i="18"/>
  <c r="N27" i="18" s="1"/>
  <c r="L24" i="12"/>
  <c r="N24" i="12" s="1"/>
  <c r="L15" i="18"/>
  <c r="N15" i="18" s="1"/>
  <c r="L10" i="12"/>
  <c r="N10" i="12" s="1"/>
  <c r="L7" i="12"/>
  <c r="N7" i="12" s="1"/>
  <c r="L28" i="12"/>
  <c r="N28" i="12" s="1"/>
  <c r="L36" i="17"/>
  <c r="N36" i="17" s="1"/>
  <c r="L35" i="12"/>
  <c r="N35" i="12" s="1"/>
  <c r="L32" i="12"/>
  <c r="N32" i="12" s="1"/>
  <c r="L31" i="12"/>
  <c r="N31" i="12" s="1"/>
  <c r="L28" i="17"/>
  <c r="N28" i="17" s="1"/>
  <c r="L25" i="12"/>
  <c r="N25" i="12" s="1"/>
  <c r="L23" i="12"/>
  <c r="N23" i="12" s="1"/>
  <c r="L22" i="12"/>
  <c r="N22" i="12" s="1"/>
  <c r="L22" i="17"/>
  <c r="N22" i="17" s="1"/>
  <c r="L21" i="12"/>
  <c r="N21" i="12" s="1"/>
  <c r="L20" i="12"/>
  <c r="N20" i="12" s="1"/>
  <c r="L18" i="12"/>
  <c r="N18" i="12" s="1"/>
  <c r="L17" i="12"/>
  <c r="N17" i="12" s="1"/>
  <c r="L16" i="12"/>
  <c r="N16" i="12" s="1"/>
  <c r="L13" i="12"/>
  <c r="N13" i="12" s="1"/>
  <c r="L11" i="12"/>
  <c r="N11" i="12" s="1"/>
  <c r="K4" i="12"/>
  <c r="L29" i="12"/>
  <c r="N29" i="12" s="1"/>
  <c r="G4" i="12"/>
  <c r="L30" i="12"/>
  <c r="N30" i="12" s="1"/>
  <c r="L15" i="12"/>
  <c r="N15" i="12" s="1"/>
  <c r="L33" i="17"/>
  <c r="N33" i="17" s="1"/>
  <c r="L21" i="17"/>
  <c r="N21" i="17" s="1"/>
  <c r="L20" i="17"/>
  <c r="N20" i="17" s="1"/>
  <c r="L34" i="12"/>
  <c r="N34" i="12" s="1"/>
  <c r="G39" i="12"/>
  <c r="K5" i="12"/>
  <c r="L9" i="12"/>
  <c r="N9" i="12" s="1"/>
  <c r="K38" i="12"/>
  <c r="L38" i="11"/>
  <c r="N38" i="11" s="1"/>
  <c r="L6" i="12"/>
  <c r="N6" i="12" s="1"/>
  <c r="G38" i="12"/>
  <c r="K39" i="12"/>
  <c r="L32" i="17"/>
  <c r="N32" i="17" s="1"/>
  <c r="L12" i="12"/>
  <c r="N12" i="12" s="1"/>
  <c r="L8" i="12"/>
  <c r="N8" i="12" s="1"/>
  <c r="G5" i="12"/>
  <c r="L34" i="18"/>
  <c r="N34" i="18" s="1"/>
  <c r="L35" i="18"/>
  <c r="N35" i="18" s="1"/>
  <c r="L22" i="10"/>
  <c r="N22" i="10" s="1"/>
  <c r="L19" i="18"/>
  <c r="N19" i="18" s="1"/>
  <c r="L14" i="10"/>
  <c r="N14" i="10" s="1"/>
  <c r="L11" i="18"/>
  <c r="N11" i="18" s="1"/>
  <c r="L11" i="10"/>
  <c r="N11" i="10" s="1"/>
  <c r="L10" i="10"/>
  <c r="N10" i="10" s="1"/>
  <c r="F5" i="19"/>
  <c r="F39" i="19" s="1"/>
  <c r="E5" i="19"/>
  <c r="E39" i="19" s="1"/>
  <c r="L21" i="18"/>
  <c r="N21" i="18" s="1"/>
  <c r="L26" i="18"/>
  <c r="N26" i="18" s="1"/>
  <c r="L18" i="10"/>
  <c r="N18" i="10" s="1"/>
  <c r="L33" i="18"/>
  <c r="N33" i="18" s="1"/>
  <c r="L15" i="10"/>
  <c r="N15" i="10" s="1"/>
  <c r="G4" i="10"/>
  <c r="G38" i="10" s="1"/>
  <c r="L27" i="10"/>
  <c r="N27" i="10" s="1"/>
  <c r="L19" i="10"/>
  <c r="N19" i="10" s="1"/>
  <c r="K4" i="10"/>
  <c r="K38" i="10" s="1"/>
  <c r="L5" i="9"/>
  <c r="L39" i="9" s="1"/>
  <c r="L6" i="10"/>
  <c r="N6" i="10" s="1"/>
  <c r="L13" i="17"/>
  <c r="N13" i="17" s="1"/>
  <c r="L37" i="18"/>
  <c r="N37" i="18" s="1"/>
  <c r="L32" i="18"/>
  <c r="N32" i="18" s="1"/>
  <c r="L31" i="18"/>
  <c r="N31" i="18" s="1"/>
  <c r="L30" i="18"/>
  <c r="N30" i="18" s="1"/>
  <c r="L23" i="18"/>
  <c r="N23" i="18" s="1"/>
  <c r="L22" i="18"/>
  <c r="N22" i="18" s="1"/>
  <c r="L24" i="18"/>
  <c r="N24" i="18" s="1"/>
  <c r="L25" i="18"/>
  <c r="N25" i="18" s="1"/>
  <c r="L18" i="18"/>
  <c r="N18" i="18" s="1"/>
  <c r="L17" i="18"/>
  <c r="N17" i="18" s="1"/>
  <c r="L16" i="18"/>
  <c r="N16" i="18" s="1"/>
  <c r="L14" i="18"/>
  <c r="N14" i="18" s="1"/>
  <c r="L13" i="18"/>
  <c r="N13" i="18" s="1"/>
  <c r="L10" i="18"/>
  <c r="N10" i="18" s="1"/>
  <c r="J5" i="19"/>
  <c r="J39" i="19" s="1"/>
  <c r="I5" i="19"/>
  <c r="I39" i="19" s="1"/>
  <c r="K9" i="19"/>
  <c r="L8" i="18"/>
  <c r="N8" i="18" s="1"/>
  <c r="L9" i="18"/>
  <c r="N9" i="18" s="1"/>
  <c r="G4" i="18"/>
  <c r="G38" i="18" s="1"/>
  <c r="K5" i="18"/>
  <c r="K39" i="18" s="1"/>
  <c r="L20" i="18"/>
  <c r="N20" i="18" s="1"/>
  <c r="L12" i="18"/>
  <c r="N12" i="18" s="1"/>
  <c r="L36" i="18"/>
  <c r="N36" i="18" s="1"/>
  <c r="K4" i="18"/>
  <c r="K38" i="18" s="1"/>
  <c r="L28" i="18"/>
  <c r="N28" i="18" s="1"/>
  <c r="L37" i="17"/>
  <c r="N37" i="17" s="1"/>
  <c r="L31" i="17"/>
  <c r="N31" i="17" s="1"/>
  <c r="L30" i="17"/>
  <c r="N30" i="17" s="1"/>
  <c r="L24" i="17"/>
  <c r="N24" i="17" s="1"/>
  <c r="L25" i="17"/>
  <c r="N25" i="17" s="1"/>
  <c r="L17" i="17"/>
  <c r="N17" i="17" s="1"/>
  <c r="L16" i="17"/>
  <c r="N16" i="17" s="1"/>
  <c r="L14" i="17"/>
  <c r="N14" i="17" s="1"/>
  <c r="K17" i="19"/>
  <c r="K21" i="19"/>
  <c r="K25" i="19"/>
  <c r="K29" i="19"/>
  <c r="K33" i="19"/>
  <c r="K37" i="19"/>
  <c r="K13" i="19"/>
  <c r="L12" i="17"/>
  <c r="N12" i="17" s="1"/>
  <c r="D5" i="19"/>
  <c r="D39" i="19" s="1"/>
  <c r="L10" i="17"/>
  <c r="N10" i="17" s="1"/>
  <c r="L9" i="17"/>
  <c r="N9" i="17" s="1"/>
  <c r="L8" i="17"/>
  <c r="N8" i="17" s="1"/>
  <c r="G4" i="17"/>
  <c r="G38" i="17" s="1"/>
  <c r="K5" i="17"/>
  <c r="K39" i="17" s="1"/>
  <c r="L4" i="9"/>
  <c r="L38" i="9" s="1"/>
  <c r="K8" i="19"/>
  <c r="K12" i="19"/>
  <c r="K16" i="19"/>
  <c r="K20" i="19"/>
  <c r="K24" i="19"/>
  <c r="K28" i="19"/>
  <c r="K32" i="19"/>
  <c r="K36" i="19"/>
  <c r="G4" i="14"/>
  <c r="G38" i="14" s="1"/>
  <c r="K4" i="17"/>
  <c r="K38" i="17" s="1"/>
  <c r="L6" i="17"/>
  <c r="L39" i="11"/>
  <c r="N39" i="11" s="1"/>
  <c r="L7" i="10"/>
  <c r="G5" i="10"/>
  <c r="G39" i="10" s="1"/>
  <c r="L7" i="18"/>
  <c r="G5" i="18"/>
  <c r="G39" i="18" s="1"/>
  <c r="N4" i="9"/>
  <c r="N38" i="9" s="1"/>
  <c r="M5" i="19"/>
  <c r="M39" i="19" s="1"/>
  <c r="K11" i="19"/>
  <c r="K15" i="19"/>
  <c r="K19" i="19"/>
  <c r="K23" i="19"/>
  <c r="K27" i="19"/>
  <c r="K31" i="19"/>
  <c r="K35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K5" i="14"/>
  <c r="K39" i="14" s="1"/>
  <c r="K4" i="16"/>
  <c r="K10" i="19"/>
  <c r="K14" i="19"/>
  <c r="K18" i="19"/>
  <c r="K22" i="19"/>
  <c r="K26" i="19"/>
  <c r="K30" i="19"/>
  <c r="K34" i="19"/>
  <c r="L7" i="17"/>
  <c r="G5" i="17"/>
  <c r="G39" i="17" s="1"/>
  <c r="L6" i="18"/>
  <c r="K7" i="19"/>
  <c r="H5" i="19"/>
  <c r="H39" i="19" s="1"/>
  <c r="K6" i="19"/>
  <c r="H4" i="19"/>
  <c r="H38" i="19" s="1"/>
  <c r="G7" i="19"/>
  <c r="C5" i="19"/>
  <c r="C39" i="19" s="1"/>
  <c r="G6" i="19"/>
  <c r="C4" i="19"/>
  <c r="C38" i="19" s="1"/>
  <c r="M4" i="19"/>
  <c r="M38" i="19" s="1"/>
  <c r="I4" i="19"/>
  <c r="I38" i="19" s="1"/>
  <c r="J4" i="19"/>
  <c r="J38" i="19" s="1"/>
  <c r="D4" i="19"/>
  <c r="D38" i="19" s="1"/>
  <c r="E4" i="19"/>
  <c r="E38" i="19" s="1"/>
  <c r="F4" i="19"/>
  <c r="F38" i="19" s="1"/>
  <c r="L5" i="15"/>
  <c r="N5" i="15" s="1"/>
  <c r="L4" i="15"/>
  <c r="N4" i="15" s="1"/>
  <c r="G39" i="13"/>
  <c r="L39" i="13" s="1"/>
  <c r="L5" i="13"/>
  <c r="G38" i="13"/>
  <c r="L38" i="13" s="1"/>
  <c r="L4" i="13"/>
  <c r="J4" i="3"/>
  <c r="G31" i="1"/>
  <c r="G30" i="1"/>
  <c r="K31" i="1"/>
  <c r="K17" i="5"/>
  <c r="K17" i="4"/>
  <c r="K17" i="3"/>
  <c r="K17" i="1"/>
  <c r="K16" i="4"/>
  <c r="K14" i="1"/>
  <c r="G37" i="3"/>
  <c r="G35" i="3"/>
  <c r="K13" i="4"/>
  <c r="I5" i="3"/>
  <c r="K37" i="8"/>
  <c r="G37" i="8"/>
  <c r="K36" i="8"/>
  <c r="G36" i="8"/>
  <c r="K35" i="8"/>
  <c r="G35" i="8"/>
  <c r="K34" i="8"/>
  <c r="K33" i="8"/>
  <c r="G33" i="8"/>
  <c r="K32" i="8"/>
  <c r="G32" i="8"/>
  <c r="K31" i="8"/>
  <c r="G31" i="8"/>
  <c r="G30" i="8"/>
  <c r="K29" i="8"/>
  <c r="G29" i="8"/>
  <c r="K28" i="8"/>
  <c r="G28" i="8"/>
  <c r="K27" i="8"/>
  <c r="G27" i="8"/>
  <c r="K26" i="8"/>
  <c r="G26" i="8"/>
  <c r="K25" i="8"/>
  <c r="G25" i="8"/>
  <c r="K24" i="8"/>
  <c r="G24" i="8"/>
  <c r="K23" i="8"/>
  <c r="G23" i="8"/>
  <c r="K22" i="8"/>
  <c r="G22" i="8"/>
  <c r="K21" i="8"/>
  <c r="G21" i="8"/>
  <c r="K20" i="8"/>
  <c r="G20" i="8"/>
  <c r="K19" i="8"/>
  <c r="G19" i="8"/>
  <c r="K18" i="8"/>
  <c r="G18" i="8"/>
  <c r="K17" i="8"/>
  <c r="G17" i="8"/>
  <c r="K16" i="8"/>
  <c r="G16" i="8"/>
  <c r="K15" i="8"/>
  <c r="G15" i="8"/>
  <c r="K14" i="8"/>
  <c r="G14" i="8"/>
  <c r="K13" i="8"/>
  <c r="G13" i="8"/>
  <c r="K12" i="8"/>
  <c r="G12" i="8"/>
  <c r="K11" i="8"/>
  <c r="G11" i="8"/>
  <c r="K10" i="8"/>
  <c r="G10" i="8"/>
  <c r="K9" i="8"/>
  <c r="G9" i="8"/>
  <c r="K8" i="8"/>
  <c r="G8" i="8"/>
  <c r="K7" i="8"/>
  <c r="G7" i="8"/>
  <c r="K6" i="8"/>
  <c r="L28" i="19" l="1"/>
  <c r="N28" i="19" s="1"/>
  <c r="L4" i="16"/>
  <c r="N4" i="16" s="1"/>
  <c r="L10" i="8"/>
  <c r="N10" i="8" s="1"/>
  <c r="L5" i="16"/>
  <c r="N5" i="16" s="1"/>
  <c r="N39" i="16" s="1"/>
  <c r="L39" i="16"/>
  <c r="L38" i="16"/>
  <c r="N38" i="16" s="1"/>
  <c r="L35" i="19"/>
  <c r="N35" i="19" s="1"/>
  <c r="L5" i="14"/>
  <c r="L39" i="14" s="1"/>
  <c r="L4" i="12"/>
  <c r="N4" i="12" s="1"/>
  <c r="L5" i="12"/>
  <c r="N5" i="12" s="1"/>
  <c r="L39" i="12"/>
  <c r="N39" i="12" s="1"/>
  <c r="L38" i="12"/>
  <c r="N38" i="12" s="1"/>
  <c r="N4" i="10"/>
  <c r="N38" i="10" s="1"/>
  <c r="L4" i="10"/>
  <c r="L38" i="10" s="1"/>
  <c r="L21" i="19"/>
  <c r="N21" i="19" s="1"/>
  <c r="L19" i="19"/>
  <c r="N19" i="19" s="1"/>
  <c r="K5" i="19"/>
  <c r="K39" i="19" s="1"/>
  <c r="L25" i="19"/>
  <c r="N25" i="19" s="1"/>
  <c r="L37" i="19"/>
  <c r="N37" i="19" s="1"/>
  <c r="L32" i="19"/>
  <c r="N32" i="19" s="1"/>
  <c r="L31" i="1"/>
  <c r="N31" i="1" s="1"/>
  <c r="L27" i="19"/>
  <c r="N27" i="19" s="1"/>
  <c r="L23" i="19"/>
  <c r="N23" i="19" s="1"/>
  <c r="L17" i="19"/>
  <c r="N17" i="19" s="1"/>
  <c r="L9" i="19"/>
  <c r="N9" i="19" s="1"/>
  <c r="L10" i="19"/>
  <c r="N10" i="19" s="1"/>
  <c r="L33" i="19"/>
  <c r="N33" i="19" s="1"/>
  <c r="L12" i="19"/>
  <c r="N12" i="19" s="1"/>
  <c r="L30" i="19"/>
  <c r="N30" i="19" s="1"/>
  <c r="L16" i="19"/>
  <c r="N16" i="19" s="1"/>
  <c r="L29" i="19"/>
  <c r="N29" i="19" s="1"/>
  <c r="L26" i="19"/>
  <c r="N26" i="19" s="1"/>
  <c r="L14" i="19"/>
  <c r="N14" i="19" s="1"/>
  <c r="L34" i="19"/>
  <c r="N34" i="19" s="1"/>
  <c r="L18" i="19"/>
  <c r="N18" i="19" s="1"/>
  <c r="L36" i="19"/>
  <c r="N36" i="19" s="1"/>
  <c r="L20" i="19"/>
  <c r="N20" i="19" s="1"/>
  <c r="L31" i="19"/>
  <c r="N31" i="19" s="1"/>
  <c r="L15" i="19"/>
  <c r="N15" i="19" s="1"/>
  <c r="L13" i="19"/>
  <c r="N13" i="19" s="1"/>
  <c r="L11" i="19"/>
  <c r="N11" i="19" s="1"/>
  <c r="K5" i="8"/>
  <c r="K39" i="8" s="1"/>
  <c r="G5" i="8"/>
  <c r="G39" i="8" s="1"/>
  <c r="K4" i="8"/>
  <c r="K38" i="8" s="1"/>
  <c r="G4" i="8"/>
  <c r="G38" i="8" s="1"/>
  <c r="L22" i="19"/>
  <c r="N22" i="19" s="1"/>
  <c r="L24" i="19"/>
  <c r="N24" i="19" s="1"/>
  <c r="L8" i="19"/>
  <c r="N8" i="19" s="1"/>
  <c r="L6" i="8"/>
  <c r="N6" i="8" s="1"/>
  <c r="L8" i="8"/>
  <c r="N8" i="8" s="1"/>
  <c r="L12" i="8"/>
  <c r="N12" i="8" s="1"/>
  <c r="L14" i="8"/>
  <c r="N14" i="8" s="1"/>
  <c r="L16" i="8"/>
  <c r="N16" i="8" s="1"/>
  <c r="L18" i="8"/>
  <c r="N18" i="8" s="1"/>
  <c r="L20" i="8"/>
  <c r="N20" i="8" s="1"/>
  <c r="L7" i="8"/>
  <c r="N7" i="8" s="1"/>
  <c r="L9" i="8"/>
  <c r="N9" i="8" s="1"/>
  <c r="L11" i="8"/>
  <c r="N11" i="8" s="1"/>
  <c r="L13" i="8"/>
  <c r="N13" i="8" s="1"/>
  <c r="L15" i="8"/>
  <c r="N15" i="8" s="1"/>
  <c r="L17" i="8"/>
  <c r="N17" i="8" s="1"/>
  <c r="L19" i="8"/>
  <c r="N19" i="8" s="1"/>
  <c r="L21" i="8"/>
  <c r="N21" i="8" s="1"/>
  <c r="L23" i="8"/>
  <c r="N23" i="8" s="1"/>
  <c r="L25" i="8"/>
  <c r="N25" i="8" s="1"/>
  <c r="L27" i="8"/>
  <c r="N27" i="8" s="1"/>
  <c r="L29" i="8"/>
  <c r="N29" i="8" s="1"/>
  <c r="L31" i="8"/>
  <c r="N31" i="8" s="1"/>
  <c r="L33" i="8"/>
  <c r="N33" i="8" s="1"/>
  <c r="L35" i="8"/>
  <c r="N35" i="8" s="1"/>
  <c r="L37" i="8"/>
  <c r="N37" i="8" s="1"/>
  <c r="L4" i="14"/>
  <c r="N4" i="14" s="1"/>
  <c r="N38" i="14" s="1"/>
  <c r="L4" i="18"/>
  <c r="L38" i="18" s="1"/>
  <c r="N6" i="18"/>
  <c r="N4" i="18" s="1"/>
  <c r="N38" i="18" s="1"/>
  <c r="N7" i="17"/>
  <c r="N5" i="17" s="1"/>
  <c r="N39" i="17" s="1"/>
  <c r="L5" i="17"/>
  <c r="L39" i="17" s="1"/>
  <c r="L5" i="10"/>
  <c r="L39" i="10" s="1"/>
  <c r="N7" i="10"/>
  <c r="N5" i="10" s="1"/>
  <c r="N39" i="10" s="1"/>
  <c r="L22" i="8"/>
  <c r="N22" i="8" s="1"/>
  <c r="L24" i="8"/>
  <c r="N24" i="8" s="1"/>
  <c r="L26" i="8"/>
  <c r="N26" i="8" s="1"/>
  <c r="L28" i="8"/>
  <c r="N28" i="8" s="1"/>
  <c r="L30" i="8"/>
  <c r="N30" i="8" s="1"/>
  <c r="L32" i="8"/>
  <c r="N32" i="8" s="1"/>
  <c r="L34" i="8"/>
  <c r="N34" i="8" s="1"/>
  <c r="L36" i="8"/>
  <c r="N36" i="8" s="1"/>
  <c r="K4" i="19"/>
  <c r="K38" i="19" s="1"/>
  <c r="N7" i="18"/>
  <c r="N5" i="18" s="1"/>
  <c r="N39" i="18" s="1"/>
  <c r="L5" i="18"/>
  <c r="L39" i="18" s="1"/>
  <c r="L4" i="17"/>
  <c r="L38" i="17" s="1"/>
  <c r="N6" i="17"/>
  <c r="N4" i="17" s="1"/>
  <c r="N38" i="17" s="1"/>
  <c r="L6" i="19"/>
  <c r="G4" i="19"/>
  <c r="G38" i="19" s="1"/>
  <c r="L7" i="19"/>
  <c r="G5" i="19"/>
  <c r="G39" i="19" s="1"/>
  <c r="N4" i="13"/>
  <c r="N38" i="13" s="1"/>
  <c r="N5" i="13"/>
  <c r="N39" i="13" s="1"/>
  <c r="N4" i="8" l="1"/>
  <c r="N38" i="8" s="1"/>
  <c r="N5" i="8"/>
  <c r="N39" i="8" s="1"/>
  <c r="L38" i="14"/>
  <c r="N5" i="14"/>
  <c r="N39" i="14" s="1"/>
  <c r="L5" i="8"/>
  <c r="L39" i="8" s="1"/>
  <c r="L4" i="8"/>
  <c r="L38" i="8" s="1"/>
  <c r="N7" i="19"/>
  <c r="N5" i="19" s="1"/>
  <c r="N39" i="19" s="1"/>
  <c r="L5" i="19"/>
  <c r="L39" i="19" s="1"/>
  <c r="N6" i="19"/>
  <c r="N4" i="19" s="1"/>
  <c r="N38" i="19" s="1"/>
  <c r="L4" i="19"/>
  <c r="L38" i="19" s="1"/>
  <c r="G37" i="7"/>
  <c r="L37" i="7" s="1"/>
  <c r="N37" i="7" s="1"/>
  <c r="K36" i="7"/>
  <c r="G36" i="7"/>
  <c r="K35" i="7"/>
  <c r="G35" i="7"/>
  <c r="K34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K24" i="7"/>
  <c r="G24" i="7"/>
  <c r="K23" i="7"/>
  <c r="G23" i="7"/>
  <c r="K22" i="7"/>
  <c r="G22" i="7"/>
  <c r="K21" i="7"/>
  <c r="G21" i="7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K10" i="7"/>
  <c r="G10" i="7"/>
  <c r="K9" i="7"/>
  <c r="G9" i="7"/>
  <c r="K8" i="7"/>
  <c r="G8" i="7"/>
  <c r="K7" i="7"/>
  <c r="G7" i="7"/>
  <c r="K6" i="7"/>
  <c r="G6" i="7"/>
  <c r="M5" i="7"/>
  <c r="M39" i="7" s="1"/>
  <c r="J5" i="7"/>
  <c r="J39" i="7" s="1"/>
  <c r="I5" i="7"/>
  <c r="I39" i="7" s="1"/>
  <c r="H5" i="7"/>
  <c r="H39" i="7" s="1"/>
  <c r="F5" i="7"/>
  <c r="F39" i="7" s="1"/>
  <c r="E5" i="7"/>
  <c r="E39" i="7" s="1"/>
  <c r="D5" i="7"/>
  <c r="D39" i="7" s="1"/>
  <c r="C5" i="7"/>
  <c r="C39" i="7" s="1"/>
  <c r="M4" i="7"/>
  <c r="M38" i="7" s="1"/>
  <c r="J4" i="7"/>
  <c r="J38" i="7" s="1"/>
  <c r="I4" i="7"/>
  <c r="I38" i="7" s="1"/>
  <c r="H4" i="7"/>
  <c r="H38" i="7" s="1"/>
  <c r="F4" i="7"/>
  <c r="F38" i="7" s="1"/>
  <c r="E4" i="7"/>
  <c r="E38" i="7" s="1"/>
  <c r="D4" i="7"/>
  <c r="D38" i="7" s="1"/>
  <c r="C4" i="7"/>
  <c r="C38" i="7" s="1"/>
  <c r="K4" i="7" l="1"/>
  <c r="K38" i="7" s="1"/>
  <c r="K5" i="7"/>
  <c r="K39" i="7" s="1"/>
  <c r="G4" i="7"/>
  <c r="G38" i="7" s="1"/>
  <c r="G5" i="7"/>
  <c r="G39" i="7" s="1"/>
  <c r="L7" i="7"/>
  <c r="N7" i="7" s="1"/>
  <c r="L9" i="7"/>
  <c r="N9" i="7" s="1"/>
  <c r="L11" i="7"/>
  <c r="N11" i="7" s="1"/>
  <c r="L13" i="7"/>
  <c r="N13" i="7" s="1"/>
  <c r="L15" i="7"/>
  <c r="N15" i="7" s="1"/>
  <c r="L17" i="7"/>
  <c r="N17" i="7" s="1"/>
  <c r="L19" i="7"/>
  <c r="N19" i="7" s="1"/>
  <c r="L21" i="7"/>
  <c r="N21" i="7" s="1"/>
  <c r="L23" i="7"/>
  <c r="N23" i="7" s="1"/>
  <c r="L25" i="7"/>
  <c r="N25" i="7" s="1"/>
  <c r="L27" i="7"/>
  <c r="N27" i="7" s="1"/>
  <c r="L29" i="7"/>
  <c r="N29" i="7" s="1"/>
  <c r="L31" i="7"/>
  <c r="N31" i="7" s="1"/>
  <c r="L33" i="7"/>
  <c r="N33" i="7" s="1"/>
  <c r="L35" i="7"/>
  <c r="N35" i="7" s="1"/>
  <c r="L6" i="7"/>
  <c r="N6" i="7" s="1"/>
  <c r="L8" i="7"/>
  <c r="N8" i="7" s="1"/>
  <c r="L10" i="7"/>
  <c r="N10" i="7" s="1"/>
  <c r="L12" i="7"/>
  <c r="N12" i="7" s="1"/>
  <c r="L14" i="7"/>
  <c r="N14" i="7" s="1"/>
  <c r="L16" i="7"/>
  <c r="N16" i="7" s="1"/>
  <c r="L18" i="7"/>
  <c r="N18" i="7" s="1"/>
  <c r="L20" i="7"/>
  <c r="N20" i="7" s="1"/>
  <c r="L22" i="7"/>
  <c r="N22" i="7" s="1"/>
  <c r="L24" i="7"/>
  <c r="N24" i="7" s="1"/>
  <c r="L26" i="7"/>
  <c r="N26" i="7" s="1"/>
  <c r="L28" i="7"/>
  <c r="N28" i="7" s="1"/>
  <c r="L30" i="7"/>
  <c r="N30" i="7" s="1"/>
  <c r="L32" i="7"/>
  <c r="N32" i="7" s="1"/>
  <c r="L34" i="7"/>
  <c r="N34" i="7" s="1"/>
  <c r="L36" i="7"/>
  <c r="N36" i="7" s="1"/>
  <c r="N5" i="7" l="1"/>
  <c r="N39" i="7" s="1"/>
  <c r="L5" i="7"/>
  <c r="L39" i="7" s="1"/>
  <c r="L4" i="7"/>
  <c r="L38" i="7" s="1"/>
  <c r="N4" i="7"/>
  <c r="N38" i="7" s="1"/>
  <c r="M4" i="5"/>
  <c r="M38" i="5" s="1"/>
  <c r="J4" i="5"/>
  <c r="J38" i="5" s="1"/>
  <c r="I4" i="5"/>
  <c r="I38" i="5" s="1"/>
  <c r="H4" i="5"/>
  <c r="H38" i="5" s="1"/>
  <c r="K7" i="5"/>
  <c r="D4" i="5"/>
  <c r="D38" i="5" s="1"/>
  <c r="C4" i="5"/>
  <c r="C38" i="5" s="1"/>
  <c r="G12" i="4"/>
  <c r="K12" i="4"/>
  <c r="C5" i="4"/>
  <c r="C39" i="4" s="1"/>
  <c r="M5" i="4"/>
  <c r="M39" i="4" s="1"/>
  <c r="I5" i="4"/>
  <c r="I39" i="4" s="1"/>
  <c r="J5" i="4"/>
  <c r="J39" i="4" s="1"/>
  <c r="H5" i="4"/>
  <c r="D5" i="4"/>
  <c r="E5" i="4"/>
  <c r="E39" i="4" s="1"/>
  <c r="F5" i="4"/>
  <c r="F39" i="4" s="1"/>
  <c r="M4" i="4"/>
  <c r="M38" i="4" s="1"/>
  <c r="I4" i="4"/>
  <c r="I38" i="4" s="1"/>
  <c r="J4" i="4"/>
  <c r="J38" i="4" s="1"/>
  <c r="H4" i="4"/>
  <c r="H38" i="4" s="1"/>
  <c r="D4" i="4"/>
  <c r="D38" i="4" s="1"/>
  <c r="E4" i="4"/>
  <c r="E38" i="4" s="1"/>
  <c r="F4" i="4"/>
  <c r="F38" i="4" s="1"/>
  <c r="C4" i="4"/>
  <c r="C38" i="4" s="1"/>
  <c r="C5" i="3"/>
  <c r="C39" i="3" s="1"/>
  <c r="K6" i="1"/>
  <c r="D5" i="3"/>
  <c r="D39" i="3" s="1"/>
  <c r="E5" i="3"/>
  <c r="E39" i="3" s="1"/>
  <c r="F5" i="3"/>
  <c r="F39" i="3" s="1"/>
  <c r="H5" i="3"/>
  <c r="H39" i="3" s="1"/>
  <c r="I39" i="3"/>
  <c r="J5" i="3"/>
  <c r="J39" i="3" s="1"/>
  <c r="M5" i="3"/>
  <c r="M39" i="3" s="1"/>
  <c r="D4" i="3"/>
  <c r="D38" i="3" s="1"/>
  <c r="E4" i="3"/>
  <c r="E38" i="3" s="1"/>
  <c r="F4" i="3"/>
  <c r="F38" i="3" s="1"/>
  <c r="H4" i="3"/>
  <c r="H38" i="3" s="1"/>
  <c r="I4" i="3"/>
  <c r="I38" i="3" s="1"/>
  <c r="J38" i="3"/>
  <c r="M4" i="3"/>
  <c r="M38" i="3" s="1"/>
  <c r="C4" i="3"/>
  <c r="C38" i="3" s="1"/>
  <c r="G9" i="1"/>
  <c r="G6" i="1"/>
  <c r="I5" i="5"/>
  <c r="I39" i="5" s="1"/>
  <c r="J5" i="5"/>
  <c r="J39" i="5" s="1"/>
  <c r="H5" i="5"/>
  <c r="H39" i="5" s="1"/>
  <c r="D5" i="5"/>
  <c r="D39" i="5" s="1"/>
  <c r="E5" i="5"/>
  <c r="E39" i="5" s="1"/>
  <c r="F5" i="5"/>
  <c r="F39" i="5" s="1"/>
  <c r="E4" i="5"/>
  <c r="E38" i="5" s="1"/>
  <c r="F4" i="5"/>
  <c r="F38" i="5" s="1"/>
  <c r="K30" i="4"/>
  <c r="G30" i="4"/>
  <c r="K24" i="4"/>
  <c r="K23" i="5"/>
  <c r="K37" i="5"/>
  <c r="G37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G23" i="5"/>
  <c r="K22" i="5"/>
  <c r="G22" i="5"/>
  <c r="K21" i="5"/>
  <c r="K20" i="5"/>
  <c r="G20" i="5"/>
  <c r="K19" i="5"/>
  <c r="G19" i="5"/>
  <c r="K18" i="5"/>
  <c r="G18" i="5"/>
  <c r="G17" i="5"/>
  <c r="K16" i="5"/>
  <c r="G16" i="5"/>
  <c r="K15" i="5"/>
  <c r="G15" i="5"/>
  <c r="K14" i="5"/>
  <c r="G14" i="5"/>
  <c r="K13" i="5"/>
  <c r="G13" i="5"/>
  <c r="K12" i="5"/>
  <c r="G12" i="5"/>
  <c r="K11" i="5"/>
  <c r="G11" i="5"/>
  <c r="K10" i="5"/>
  <c r="G10" i="5"/>
  <c r="K9" i="5"/>
  <c r="G9" i="5"/>
  <c r="K8" i="5"/>
  <c r="G8" i="5"/>
  <c r="K6" i="5"/>
  <c r="G6" i="5"/>
  <c r="K37" i="4"/>
  <c r="G37" i="4"/>
  <c r="K36" i="4"/>
  <c r="G36" i="4"/>
  <c r="K35" i="4"/>
  <c r="G35" i="4"/>
  <c r="K34" i="4"/>
  <c r="G34" i="4"/>
  <c r="K33" i="4"/>
  <c r="G33" i="4"/>
  <c r="K32" i="4"/>
  <c r="G32" i="4"/>
  <c r="K31" i="4"/>
  <c r="G31" i="4"/>
  <c r="K29" i="4"/>
  <c r="G29" i="4"/>
  <c r="K28" i="4"/>
  <c r="G28" i="4"/>
  <c r="K27" i="4"/>
  <c r="G27" i="4"/>
  <c r="K26" i="4"/>
  <c r="G26" i="4"/>
  <c r="K25" i="4"/>
  <c r="G25" i="4"/>
  <c r="G24" i="4"/>
  <c r="K23" i="4"/>
  <c r="G23" i="4"/>
  <c r="K22" i="4"/>
  <c r="G22" i="4"/>
  <c r="K21" i="4"/>
  <c r="G21" i="4"/>
  <c r="K20" i="4"/>
  <c r="G20" i="4"/>
  <c r="K19" i="4"/>
  <c r="G19" i="4"/>
  <c r="K18" i="4"/>
  <c r="G18" i="4"/>
  <c r="G17" i="4"/>
  <c r="G16" i="4"/>
  <c r="L16" i="4" s="1"/>
  <c r="N16" i="4" s="1"/>
  <c r="K15" i="4"/>
  <c r="G15" i="4"/>
  <c r="G14" i="4"/>
  <c r="G13" i="4"/>
  <c r="L13" i="4" s="1"/>
  <c r="N13" i="4" s="1"/>
  <c r="K11" i="4"/>
  <c r="G11" i="4"/>
  <c r="K10" i="4"/>
  <c r="G10" i="4"/>
  <c r="K9" i="4"/>
  <c r="G9" i="4"/>
  <c r="K8" i="4"/>
  <c r="G8" i="4"/>
  <c r="K7" i="4"/>
  <c r="G7" i="4"/>
  <c r="K6" i="4"/>
  <c r="G6" i="4"/>
  <c r="K37" i="3"/>
  <c r="K36" i="3"/>
  <c r="G36" i="3"/>
  <c r="K35" i="3"/>
  <c r="L35" i="3" s="1"/>
  <c r="N35" i="3" s="1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G17" i="3"/>
  <c r="L17" i="3" s="1"/>
  <c r="N17" i="3" s="1"/>
  <c r="K16" i="3"/>
  <c r="G16" i="3"/>
  <c r="K15" i="3"/>
  <c r="G15" i="3"/>
  <c r="K14" i="3"/>
  <c r="G14" i="3"/>
  <c r="K13" i="3"/>
  <c r="G13" i="3"/>
  <c r="K12" i="3"/>
  <c r="G12" i="3"/>
  <c r="K11" i="3"/>
  <c r="K10" i="3"/>
  <c r="G10" i="3"/>
  <c r="K9" i="3"/>
  <c r="G9" i="3"/>
  <c r="K8" i="3"/>
  <c r="G8" i="3"/>
  <c r="K7" i="3"/>
  <c r="G7" i="3"/>
  <c r="K6" i="3"/>
  <c r="G6" i="3"/>
  <c r="K7" i="1"/>
  <c r="K8" i="1"/>
  <c r="K10" i="1"/>
  <c r="K11" i="1"/>
  <c r="K12" i="1"/>
  <c r="K13" i="1"/>
  <c r="K15" i="1"/>
  <c r="K16" i="1"/>
  <c r="K19" i="1"/>
  <c r="K20" i="1"/>
  <c r="K22" i="1"/>
  <c r="K23" i="1"/>
  <c r="K24" i="1"/>
  <c r="K25" i="1"/>
  <c r="K26" i="1"/>
  <c r="K27" i="1"/>
  <c r="K28" i="1"/>
  <c r="K29" i="1"/>
  <c r="K30" i="1"/>
  <c r="L30" i="1" s="1"/>
  <c r="N30" i="1" s="1"/>
  <c r="K32" i="1"/>
  <c r="K33" i="1"/>
  <c r="K34" i="1"/>
  <c r="K35" i="1"/>
  <c r="K36" i="1"/>
  <c r="K37" i="1"/>
  <c r="G7" i="1"/>
  <c r="G8" i="1"/>
  <c r="G10" i="1"/>
  <c r="G11" i="1"/>
  <c r="G12" i="1"/>
  <c r="G13" i="1"/>
  <c r="G14" i="1"/>
  <c r="L14" i="1" s="1"/>
  <c r="N14" i="1" s="1"/>
  <c r="G15" i="1"/>
  <c r="G16" i="1"/>
  <c r="G17" i="1"/>
  <c r="L17" i="1" s="1"/>
  <c r="N17" i="1" s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4" i="1"/>
  <c r="G35" i="1"/>
  <c r="G36" i="1"/>
  <c r="G37" i="1"/>
  <c r="L28" i="1" l="1"/>
  <c r="N28" i="1" s="1"/>
  <c r="L18" i="3"/>
  <c r="N18" i="3" s="1"/>
  <c r="L28" i="3"/>
  <c r="N28" i="3" s="1"/>
  <c r="L34" i="1"/>
  <c r="N34" i="1" s="1"/>
  <c r="L20" i="5"/>
  <c r="N20" i="5" s="1"/>
  <c r="L31" i="4"/>
  <c r="N31" i="4" s="1"/>
  <c r="L28" i="4"/>
  <c r="N28" i="4" s="1"/>
  <c r="L18" i="5"/>
  <c r="N18" i="5" s="1"/>
  <c r="L22" i="5"/>
  <c r="N22" i="5" s="1"/>
  <c r="L14" i="3"/>
  <c r="N14" i="3" s="1"/>
  <c r="L32" i="1"/>
  <c r="N32" i="1" s="1"/>
  <c r="L23" i="1"/>
  <c r="N23" i="1" s="1"/>
  <c r="L15" i="1"/>
  <c r="N15" i="1" s="1"/>
  <c r="L12" i="3"/>
  <c r="N12" i="3" s="1"/>
  <c r="K5" i="3"/>
  <c r="K39" i="3" s="1"/>
  <c r="L6" i="3"/>
  <c r="N6" i="3" s="1"/>
  <c r="G38" i="4"/>
  <c r="K38" i="4"/>
  <c r="H39" i="4"/>
  <c r="K39" i="4" s="1"/>
  <c r="K5" i="4"/>
  <c r="D39" i="4"/>
  <c r="G39" i="4" s="1"/>
  <c r="G5" i="4"/>
  <c r="L16" i="3"/>
  <c r="N16" i="3" s="1"/>
  <c r="K4" i="3"/>
  <c r="K38" i="3" s="1"/>
  <c r="L8" i="3"/>
  <c r="N8" i="3" s="1"/>
  <c r="L37" i="5"/>
  <c r="N37" i="5" s="1"/>
  <c r="L33" i="5"/>
  <c r="N33" i="5" s="1"/>
  <c r="L8" i="5"/>
  <c r="N8" i="5" s="1"/>
  <c r="L10" i="5"/>
  <c r="N10" i="5" s="1"/>
  <c r="L12" i="5"/>
  <c r="N12" i="5" s="1"/>
  <c r="L14" i="5"/>
  <c r="N14" i="5" s="1"/>
  <c r="L16" i="5"/>
  <c r="N16" i="5" s="1"/>
  <c r="L25" i="5"/>
  <c r="N25" i="5" s="1"/>
  <c r="L27" i="5"/>
  <c r="N27" i="5" s="1"/>
  <c r="L29" i="5"/>
  <c r="N29" i="5" s="1"/>
  <c r="L31" i="5"/>
  <c r="N31" i="5" s="1"/>
  <c r="L23" i="5"/>
  <c r="N23" i="5" s="1"/>
  <c r="L37" i="4"/>
  <c r="N37" i="4" s="1"/>
  <c r="L33" i="4"/>
  <c r="N33" i="4" s="1"/>
  <c r="L26" i="4"/>
  <c r="N26" i="4" s="1"/>
  <c r="L12" i="4"/>
  <c r="N12" i="4" s="1"/>
  <c r="L11" i="4"/>
  <c r="N11" i="4" s="1"/>
  <c r="L9" i="4"/>
  <c r="N9" i="4" s="1"/>
  <c r="L7" i="4"/>
  <c r="N7" i="4" s="1"/>
  <c r="L24" i="4"/>
  <c r="N24" i="4" s="1"/>
  <c r="L14" i="4"/>
  <c r="N14" i="4" s="1"/>
  <c r="L19" i="4"/>
  <c r="N19" i="4" s="1"/>
  <c r="L21" i="4"/>
  <c r="N21" i="4" s="1"/>
  <c r="L23" i="4"/>
  <c r="N23" i="4" s="1"/>
  <c r="L32" i="3"/>
  <c r="L30" i="3"/>
  <c r="N30" i="3" s="1"/>
  <c r="L26" i="3"/>
  <c r="N26" i="3" s="1"/>
  <c r="L24" i="3"/>
  <c r="N24" i="3" s="1"/>
  <c r="L22" i="3"/>
  <c r="N22" i="3" s="1"/>
  <c r="L20" i="3"/>
  <c r="N20" i="3" s="1"/>
  <c r="L10" i="3"/>
  <c r="N10" i="3" s="1"/>
  <c r="L36" i="3"/>
  <c r="N36" i="3" s="1"/>
  <c r="L37" i="1"/>
  <c r="N37" i="1" s="1"/>
  <c r="L33" i="1"/>
  <c r="N33" i="1" s="1"/>
  <c r="L27" i="1"/>
  <c r="N27" i="1" s="1"/>
  <c r="L24" i="1"/>
  <c r="N24" i="1" s="1"/>
  <c r="L20" i="1"/>
  <c r="N20" i="1" s="1"/>
  <c r="L19" i="1"/>
  <c r="N19" i="1" s="1"/>
  <c r="L16" i="1"/>
  <c r="N16" i="1" s="1"/>
  <c r="L13" i="1"/>
  <c r="N13" i="1" s="1"/>
  <c r="L12" i="1"/>
  <c r="N12" i="1" s="1"/>
  <c r="L10" i="1"/>
  <c r="N10" i="1" s="1"/>
  <c r="L8" i="1"/>
  <c r="N8" i="1" s="1"/>
  <c r="L29" i="1"/>
  <c r="N29" i="1" s="1"/>
  <c r="L25" i="1"/>
  <c r="N25" i="1" s="1"/>
  <c r="L21" i="1"/>
  <c r="N21" i="1" s="1"/>
  <c r="L11" i="1"/>
  <c r="N11" i="1" s="1"/>
  <c r="L19" i="3"/>
  <c r="N19" i="3" s="1"/>
  <c r="L21" i="3"/>
  <c r="N21" i="3" s="1"/>
  <c r="L23" i="3"/>
  <c r="N23" i="3" s="1"/>
  <c r="L25" i="3"/>
  <c r="N25" i="3" s="1"/>
  <c r="L27" i="3"/>
  <c r="N27" i="3" s="1"/>
  <c r="L29" i="3"/>
  <c r="N29" i="3" s="1"/>
  <c r="L31" i="3"/>
  <c r="N31" i="3" s="1"/>
  <c r="L33" i="3"/>
  <c r="N33" i="3" s="1"/>
  <c r="L15" i="4"/>
  <c r="N15" i="4" s="1"/>
  <c r="L18" i="4"/>
  <c r="N18" i="4" s="1"/>
  <c r="L20" i="4"/>
  <c r="N20" i="4" s="1"/>
  <c r="L22" i="4"/>
  <c r="N22" i="4" s="1"/>
  <c r="L19" i="5"/>
  <c r="N19" i="5" s="1"/>
  <c r="L21" i="5"/>
  <c r="N21" i="5" s="1"/>
  <c r="L30" i="4"/>
  <c r="N30" i="4" s="1"/>
  <c r="L35" i="1"/>
  <c r="N35" i="1" s="1"/>
  <c r="L26" i="1"/>
  <c r="N26" i="1" s="1"/>
  <c r="L22" i="1"/>
  <c r="N22" i="1" s="1"/>
  <c r="L18" i="1"/>
  <c r="N18" i="1" s="1"/>
  <c r="L7" i="3"/>
  <c r="N7" i="3" s="1"/>
  <c r="L9" i="3"/>
  <c r="N9" i="3" s="1"/>
  <c r="L11" i="3"/>
  <c r="N11" i="3" s="1"/>
  <c r="L13" i="3"/>
  <c r="N13" i="3" s="1"/>
  <c r="L15" i="3"/>
  <c r="N15" i="3" s="1"/>
  <c r="L6" i="4"/>
  <c r="N6" i="4" s="1"/>
  <c r="L8" i="4"/>
  <c r="N8" i="4" s="1"/>
  <c r="L10" i="4"/>
  <c r="N10" i="4" s="1"/>
  <c r="L25" i="4"/>
  <c r="N25" i="4" s="1"/>
  <c r="L27" i="4"/>
  <c r="N27" i="4" s="1"/>
  <c r="L29" i="4"/>
  <c r="N29" i="4" s="1"/>
  <c r="L32" i="4"/>
  <c r="N32" i="4" s="1"/>
  <c r="L34" i="4"/>
  <c r="N34" i="4" s="1"/>
  <c r="L6" i="5"/>
  <c r="N6" i="5" s="1"/>
  <c r="L9" i="5"/>
  <c r="N9" i="5" s="1"/>
  <c r="L11" i="5"/>
  <c r="N11" i="5" s="1"/>
  <c r="L13" i="5"/>
  <c r="N13" i="5" s="1"/>
  <c r="L15" i="5"/>
  <c r="N15" i="5" s="1"/>
  <c r="L17" i="5"/>
  <c r="N17" i="5" s="1"/>
  <c r="L24" i="5"/>
  <c r="N24" i="5" s="1"/>
  <c r="L26" i="5"/>
  <c r="N26" i="5" s="1"/>
  <c r="L28" i="5"/>
  <c r="N28" i="5" s="1"/>
  <c r="L30" i="5"/>
  <c r="N30" i="5" s="1"/>
  <c r="L32" i="5"/>
  <c r="N32" i="5" s="1"/>
  <c r="L36" i="5"/>
  <c r="N36" i="5" s="1"/>
  <c r="K5" i="5"/>
  <c r="K39" i="5" s="1"/>
  <c r="K4" i="4"/>
  <c r="G4" i="4"/>
  <c r="L17" i="4"/>
  <c r="N17" i="4" s="1"/>
  <c r="L34" i="5"/>
  <c r="N34" i="5" s="1"/>
  <c r="L36" i="4"/>
  <c r="N36" i="4" s="1"/>
  <c r="L34" i="3"/>
  <c r="L36" i="1"/>
  <c r="L35" i="5"/>
  <c r="N35" i="5" s="1"/>
  <c r="L35" i="4"/>
  <c r="N35" i="4" s="1"/>
  <c r="L37" i="3"/>
  <c r="G5" i="1"/>
  <c r="G39" i="1" s="1"/>
  <c r="G4" i="5"/>
  <c r="G38" i="5" s="1"/>
  <c r="K4" i="1"/>
  <c r="K38" i="1" s="1"/>
  <c r="G4" i="1"/>
  <c r="G38" i="1" s="1"/>
  <c r="L6" i="1"/>
  <c r="N6" i="1" s="1"/>
  <c r="K4" i="5"/>
  <c r="K38" i="5" s="1"/>
  <c r="G4" i="3"/>
  <c r="G38" i="3" s="1"/>
  <c r="G5" i="3"/>
  <c r="G39" i="3" s="1"/>
  <c r="L7" i="1"/>
  <c r="N7" i="1" s="1"/>
  <c r="N4" i="1" l="1"/>
  <c r="L38" i="4"/>
  <c r="N38" i="4" s="1"/>
  <c r="L5" i="4"/>
  <c r="N5" i="4" s="1"/>
  <c r="N4" i="3"/>
  <c r="L4" i="5"/>
  <c r="N4" i="5" s="1"/>
  <c r="N38" i="5" s="1"/>
  <c r="L4" i="4"/>
  <c r="N4" i="4" s="1"/>
  <c r="L39" i="4"/>
  <c r="N39" i="4" s="1"/>
  <c r="L4" i="3"/>
  <c r="L38" i="3" s="1"/>
  <c r="L5" i="3"/>
  <c r="L39" i="3" s="1"/>
  <c r="L4" i="1"/>
  <c r="L38" i="1" s="1"/>
  <c r="N5" i="3"/>
  <c r="N34" i="3"/>
  <c r="N36" i="1"/>
  <c r="N37" i="3"/>
  <c r="K9" i="1"/>
  <c r="K5" i="1" s="1"/>
  <c r="K39" i="1" s="1"/>
  <c r="G7" i="5"/>
  <c r="L7" i="5" s="1"/>
  <c r="N7" i="5" s="1"/>
  <c r="C5" i="5"/>
  <c r="C39" i="5" s="1"/>
  <c r="N39" i="3" l="1"/>
  <c r="N38" i="3"/>
  <c r="L38" i="5"/>
  <c r="L9" i="1"/>
  <c r="N9" i="1" s="1"/>
  <c r="G5" i="5"/>
  <c r="M5" i="5"/>
  <c r="L5" i="1" l="1"/>
  <c r="L39" i="1" s="1"/>
  <c r="N5" i="1"/>
  <c r="N39" i="1" s="1"/>
  <c r="L5" i="5"/>
  <c r="G39" i="5"/>
  <c r="M39" i="5"/>
  <c r="L39" i="5" l="1"/>
  <c r="N5" i="5"/>
  <c r="N39" i="5" s="1"/>
  <c r="N38" i="1"/>
</calcChain>
</file>

<file path=xl/sharedStrings.xml><?xml version="1.0" encoding="utf-8"?>
<sst xmlns="http://schemas.openxmlformats.org/spreadsheetml/2006/main" count="1704" uniqueCount="77">
  <si>
    <t>Cirtes veids un</t>
  </si>
  <si>
    <t>Valdošā koku suga</t>
  </si>
  <si>
    <t>Pavisam kopā</t>
  </si>
  <si>
    <t>Cirtes izpildes veidi</t>
  </si>
  <si>
    <t>Priede</t>
  </si>
  <si>
    <t>Egle</t>
  </si>
  <si>
    <t>Ozols</t>
  </si>
  <si>
    <t>Osis</t>
  </si>
  <si>
    <t xml:space="preserve">Kopā skuju un cietie lapu koki </t>
  </si>
  <si>
    <t>Bērzs</t>
  </si>
  <si>
    <t>Melnalksnis</t>
  </si>
  <si>
    <t>Apse</t>
  </si>
  <si>
    <t>Kopā mīkstie lapu koki</t>
  </si>
  <si>
    <t>Kopā</t>
  </si>
  <si>
    <t>Baltalksnis</t>
  </si>
  <si>
    <t>Galvenā cirte</t>
  </si>
  <si>
    <t>ha</t>
  </si>
  <si>
    <r>
      <t>m</t>
    </r>
    <r>
      <rPr>
        <vertAlign val="superscript"/>
        <sz val="10"/>
        <color rgb="FF000000"/>
        <rFont val="Times New Roman"/>
        <family val="1"/>
        <charset val="186"/>
      </rPr>
      <t>3</t>
    </r>
  </si>
  <si>
    <r>
      <t>tai skaitā kailcirte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kailcirte ar sēklas koku atstāšanu,</t>
    </r>
    <r>
      <rPr>
        <sz val="12"/>
        <color rgb="FF000000"/>
        <rFont val="Times New Roman"/>
        <family val="1"/>
        <charset val="186"/>
      </rPr>
      <t>)</t>
    </r>
  </si>
  <si>
    <r>
      <t>tai skaitā izlases cirte</t>
    </r>
    <r>
      <rPr>
        <sz val="12"/>
        <color rgb="FF000000"/>
        <rFont val="Times New Roman"/>
        <family val="1"/>
        <charset val="186"/>
      </rPr>
      <t xml:space="preserve"> (</t>
    </r>
    <r>
      <rPr>
        <sz val="10"/>
        <color rgb="FF000000"/>
        <rFont val="Times New Roman"/>
        <family val="1"/>
        <charset val="186"/>
      </rPr>
      <t>un</t>
    </r>
    <r>
      <rPr>
        <sz val="12"/>
        <color rgb="FF00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izlases cirtes pēdējais paņēmiens, sēklas koku novākšana, caurmēra izlases cirte</t>
    </r>
    <r>
      <rPr>
        <sz val="12"/>
        <color rgb="FF000000"/>
        <rFont val="Times New Roman"/>
        <family val="1"/>
        <charset val="186"/>
      </rPr>
      <t>)</t>
    </r>
  </si>
  <si>
    <r>
      <t>tai skaitā kailcirte pēc</t>
    </r>
    <r>
      <rPr>
        <b/>
        <sz val="12"/>
        <color rgb="FF000000"/>
        <rFont val="Times New Roman"/>
        <family val="1"/>
        <charset val="186"/>
      </rPr>
      <t xml:space="preserve"> </t>
    </r>
    <r>
      <rPr>
        <b/>
        <sz val="10"/>
        <color rgb="FF000000"/>
        <rFont val="Times New Roman"/>
        <family val="1"/>
        <charset val="186"/>
      </rPr>
      <t>caurmēra</t>
    </r>
  </si>
  <si>
    <t>Kopšanas cirte</t>
  </si>
  <si>
    <r>
      <t>(kopšanas</t>
    </r>
    <r>
      <rPr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un jaunaudžu kopšanas cirte</t>
    </r>
    <r>
      <rPr>
        <sz val="10"/>
        <color rgb="FF000000"/>
        <rFont val="Arial"/>
        <family val="2"/>
        <charset val="186"/>
      </rPr>
      <t>)</t>
    </r>
  </si>
  <si>
    <t>Sanitārā vienlaidus cirte</t>
  </si>
  <si>
    <t>Sanitārā izlases cirte</t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</si>
  <si>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</si>
  <si>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Rekonstruktīvā izlases cirte</t>
    </r>
  </si>
  <si>
    <t>Vienlaidus citas cirtes</t>
  </si>
  <si>
    <t>Izlases citas cirtes</t>
  </si>
  <si>
    <t>Vienlaidus ainavu cirte</t>
  </si>
  <si>
    <t>Izlases ainavu cirte</t>
  </si>
  <si>
    <t>Atmežošanas cirte</t>
  </si>
  <si>
    <t>Sanitārā vējgāžu cirte</t>
  </si>
  <si>
    <t>Nelikumīgā vienlaidus cirte</t>
  </si>
  <si>
    <t>Nelikumīgā izlases cirte</t>
  </si>
  <si>
    <t>PAVISAM</t>
  </si>
  <si>
    <t xml:space="preserve">Priede </t>
  </si>
  <si>
    <t>(kopšanas un jaunaudžu kopšanas cirte)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</si>
  <si>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</si>
  <si>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r>
      <t>tai skaitā kailcirte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kailcirte ar sēklas koku atstāšanu,</t>
    </r>
    <r>
      <rPr>
        <sz val="12"/>
        <rFont val="Times New Roman"/>
        <family val="1"/>
        <charset val="186"/>
      </rPr>
      <t>)</t>
    </r>
  </si>
  <si>
    <r>
      <t>tai skaitā izlases cirte</t>
    </r>
    <r>
      <rPr>
        <sz val="12"/>
        <rFont val="Times New Roman"/>
        <family val="1"/>
        <charset val="186"/>
      </rPr>
      <t xml:space="preserve"> (</t>
    </r>
    <r>
      <rPr>
        <sz val="10"/>
        <rFont val="Times New Roman"/>
        <family val="1"/>
        <charset val="186"/>
      </rPr>
      <t>un</t>
    </r>
    <r>
      <rPr>
        <sz val="12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izlases cirtes pēdējais paņēmiens, sēklas koku novākšana, caurmēra izlases cirte</t>
    </r>
    <r>
      <rPr>
        <sz val="12"/>
        <rFont val="Times New Roman"/>
        <family val="1"/>
        <charset val="186"/>
      </rPr>
      <t>)</t>
    </r>
  </si>
  <si>
    <r>
      <t>tai skaitā kailcirte pēc</t>
    </r>
    <r>
      <rPr>
        <b/>
        <sz val="12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caurmēra</t>
    </r>
  </si>
  <si>
    <r>
      <t xml:space="preserve"> </t>
    </r>
    <r>
      <rPr>
        <b/>
        <sz val="12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</si>
  <si>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2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</si>
  <si>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</si>
  <si>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rFont val="Times New Roman"/>
        <family val="1"/>
        <charset val="186"/>
      </rPr>
      <t xml:space="preserve"> (un izlases cirtes pēdējais paņēmiens, sēklas koku novākšana, caurmēra izlases cirte)</t>
    </r>
  </si>
  <si>
    <t>tai skaitā kailcirte pēc caurmēra</t>
  </si>
  <si>
    <r>
      <t xml:space="preserve"> </t>
    </r>
    <r>
      <rPr>
        <b/>
        <sz val="1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</si>
  <si>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rFont val="Times New Roman"/>
        <family val="1"/>
        <charset val="186"/>
      </rPr>
      <t>Rekonstruktīvā izlases cirte</t>
    </r>
  </si>
  <si>
    <r>
      <t>tai skaitā kailcirte</t>
    </r>
    <r>
      <rPr>
        <sz val="10"/>
        <color rgb="FF000000"/>
        <rFont val="Times New Roman"/>
        <family val="1"/>
        <charset val="186"/>
      </rPr>
      <t xml:space="preserve"> (un kailcirte ar sēklas koku atstāšanu,)</t>
    </r>
  </si>
  <si>
    <r>
      <t>tai skaitā izlases cirte</t>
    </r>
    <r>
      <rPr>
        <sz val="10"/>
        <color rgb="FF000000"/>
        <rFont val="Times New Roman"/>
        <family val="1"/>
        <charset val="186"/>
      </rPr>
      <t xml:space="preserve"> (un izlases cirtes pēdējais paņēmiens, sēklas koku novākšana, caurmēra izlases cirte)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</si>
  <si>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vienlaidus cirte</t>
    </r>
  </si>
  <si>
    <r>
      <t xml:space="preserve"> </t>
    </r>
    <r>
      <rPr>
        <b/>
        <sz val="10"/>
        <color rgb="FF000000"/>
        <rFont val="Times New Roman"/>
        <family val="1"/>
        <charset val="186"/>
      </rPr>
      <t>Rekonstruktīvā izlases cirte</t>
    </r>
  </si>
  <si>
    <t>Valstī visi meži kopā, 2020</t>
  </si>
  <si>
    <t>Kurzemes statistikas/plānošanas reģions, valsts meži, 2020</t>
  </si>
  <si>
    <t>Kurzemes statistikas/plānošanas reģions, pārējie meži, 2020</t>
  </si>
  <si>
    <t>Kurzemes statistikas/plānošanas reģions, visi meži kopā, 2020</t>
  </si>
  <si>
    <t>Latgales statistikas/plānošanas reģions, valsts meži, 2020</t>
  </si>
  <si>
    <t>Latgales statistikas/plānošanas reģions, pārējie meži, 2020</t>
  </si>
  <si>
    <t>Latgales statistikas/plānošanas reģions, visi meži kopā, 2020</t>
  </si>
  <si>
    <t>Vidzemes statistikas/plānošanas reģions, valsts meži, 2020</t>
  </si>
  <si>
    <t>Vidzemes statistikas/plānošanas reģions, pārējie meži, 2020</t>
  </si>
  <si>
    <t>Vidzemes statistikas/plānošanas reģions, visi meži kopā, 2020</t>
  </si>
  <si>
    <t>Zemgales statistikas/plānošanas reģions, valsts meži, 2020</t>
  </si>
  <si>
    <t>Zemgales statistikas/plānošanas reģions, pārējie meži, 2020</t>
  </si>
  <si>
    <t>Zemgales statistikas/plānošanas reģions, visi meži kopā, 2020</t>
  </si>
  <si>
    <t>Rīgas statistikas reģions, valsts meži, 2020</t>
  </si>
  <si>
    <t>Rīgas statistikas reģions, pārējie meži, 2020</t>
  </si>
  <si>
    <t>Rīgas statistikas reģions, visi meži kopā, 2020</t>
  </si>
  <si>
    <t>Pierīgas statistikas reģions, valsts meži, 2020</t>
  </si>
  <si>
    <t>Pierīgas statistikas reģions, pārējie meži, 2020</t>
  </si>
  <si>
    <t>Pierīgas statistikas reģions, visi meži kopā, 2020</t>
  </si>
  <si>
    <t>Rīgas plānošanas reģions, valsts meži, 2020</t>
  </si>
  <si>
    <t>Rīgas plānošanas reģions, pārējie meži, 2020</t>
  </si>
  <si>
    <t>Rīgas plānošanas reģions, visi meži kopā, 2020</t>
  </si>
  <si>
    <t>Valstī kopā valsts meži 2020</t>
  </si>
  <si>
    <t>Valstī kopā pārējie meži,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</si>
</sst>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0"/>
      <color rgb="FFC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rgb="FF00B05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1">
    <xf numFmtId="0" fontId="0" fillId="0" borderId="0" xfId="0"/>
    <xf numFmtId="0" fontId="23" fillId="0" borderId="10" xfId="0" applyFont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8" fillId="0" borderId="11" xfId="0" applyFont="1" applyBorder="1" applyAlignment="1">
      <alignment vertical="top" wrapText="1"/>
    </xf>
    <xf numFmtId="0" fontId="0" fillId="0" borderId="0" xfId="0" applyNumberFormat="1" applyFill="1" applyBorder="1"/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0" fillId="0" borderId="0" xfId="0" applyFill="1" applyBorder="1"/>
    <xf numFmtId="0" fontId="24" fillId="0" borderId="0" xfId="0" applyNumberFormat="1" applyFont="1" applyFill="1" applyBorder="1" applyAlignment="1">
      <alignment vertical="center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15" xfId="0" applyFont="1" applyFill="1" applyBorder="1" applyAlignment="1">
      <alignment vertical="center" wrapText="1"/>
    </xf>
    <xf numFmtId="0" fontId="29" fillId="0" borderId="0" xfId="0" applyFont="1" applyFill="1"/>
    <xf numFmtId="0" fontId="19" fillId="0" borderId="14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3" fillId="0" borderId="0" xfId="0" applyFont="1" applyFill="1"/>
    <xf numFmtId="0" fontId="27" fillId="0" borderId="14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0" applyFont="1" applyFill="1"/>
    <xf numFmtId="0" fontId="34" fillId="0" borderId="0" xfId="0" applyFont="1" applyBorder="1"/>
    <xf numFmtId="0" fontId="34" fillId="0" borderId="0" xfId="0" applyNumberFormat="1" applyFont="1" applyFill="1" applyBorder="1"/>
    <xf numFmtId="0" fontId="34" fillId="0" borderId="0" xfId="0" applyFont="1" applyFill="1" applyBorder="1"/>
    <xf numFmtId="0" fontId="35" fillId="0" borderId="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6" fillId="0" borderId="10" xfId="0" applyNumberFormat="1" applyFont="1" applyFill="1" applyBorder="1" applyAlignment="1">
      <alignment vertical="center"/>
    </xf>
    <xf numFmtId="0" fontId="37" fillId="0" borderId="0" xfId="0" applyFont="1" applyFill="1"/>
    <xf numFmtId="1" fontId="27" fillId="0" borderId="10" xfId="0" applyNumberFormat="1" applyFont="1" applyFill="1" applyBorder="1" applyAlignment="1">
      <alignment vertical="center" wrapText="1"/>
    </xf>
    <xf numFmtId="1" fontId="29" fillId="0" borderId="0" xfId="0" applyNumberFormat="1" applyFont="1" applyFill="1"/>
    <xf numFmtId="1" fontId="27" fillId="0" borderId="12" xfId="0" applyNumberFormat="1" applyFont="1" applyFill="1" applyBorder="1" applyAlignment="1">
      <alignment vertical="center" wrapText="1"/>
    </xf>
    <xf numFmtId="1" fontId="26" fillId="0" borderId="13" xfId="0" applyNumberFormat="1" applyFont="1" applyFill="1" applyBorder="1" applyAlignment="1">
      <alignment vertical="center" wrapText="1"/>
    </xf>
    <xf numFmtId="1" fontId="26" fillId="0" borderId="10" xfId="0" applyNumberFormat="1" applyFont="1" applyFill="1" applyBorder="1" applyAlignment="1">
      <alignment vertical="center" wrapText="1"/>
    </xf>
    <xf numFmtId="0" fontId="29" fillId="0" borderId="0" xfId="0" applyFont="1"/>
    <xf numFmtId="0" fontId="26" fillId="0" borderId="11" xfId="0" applyFont="1" applyFill="1" applyBorder="1" applyAlignment="1">
      <alignment vertical="top" wrapText="1"/>
    </xf>
    <xf numFmtId="0" fontId="36" fillId="0" borderId="0" xfId="0" applyFont="1" applyFill="1"/>
    <xf numFmtId="0" fontId="19" fillId="0" borderId="0" xfId="0" applyFont="1" applyFill="1"/>
    <xf numFmtId="0" fontId="26" fillId="0" borderId="0" xfId="0" applyFont="1" applyFill="1"/>
    <xf numFmtId="0" fontId="38" fillId="0" borderId="0" xfId="0" applyFont="1" applyFill="1"/>
    <xf numFmtId="1" fontId="26" fillId="0" borderId="10" xfId="0" applyNumberFormat="1" applyFont="1" applyFill="1" applyBorder="1" applyAlignment="1">
      <alignment vertical="center"/>
    </xf>
    <xf numFmtId="0" fontId="26" fillId="0" borderId="10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9" fillId="0" borderId="0" xfId="0" applyFont="1" applyBorder="1"/>
    <xf numFmtId="0" fontId="28" fillId="0" borderId="0" xfId="0" applyFont="1"/>
    <xf numFmtId="0" fontId="26" fillId="0" borderId="11" xfId="0" applyFont="1" applyBorder="1" applyAlignment="1">
      <alignment vertical="top" wrapText="1"/>
    </xf>
    <xf numFmtId="0" fontId="28" fillId="0" borderId="0" xfId="0" applyNumberFormat="1" applyFont="1" applyFill="1" applyBorder="1"/>
    <xf numFmtId="0" fontId="26" fillId="0" borderId="0" xfId="0" applyFont="1" applyFill="1" applyBorder="1" applyAlignment="1">
      <alignment horizontal="center" vertical="top" wrapText="1"/>
    </xf>
    <xf numFmtId="2" fontId="28" fillId="0" borderId="0" xfId="0" applyNumberFormat="1" applyFont="1" applyFill="1"/>
    <xf numFmtId="0" fontId="39" fillId="0" borderId="0" xfId="0" applyNumberFormat="1" applyFont="1" applyFill="1" applyBorder="1"/>
    <xf numFmtId="0" fontId="37" fillId="0" borderId="0" xfId="0" applyNumberFormat="1" applyFont="1" applyFill="1" applyBorder="1"/>
    <xf numFmtId="2" fontId="27" fillId="0" borderId="10" xfId="0" applyNumberFormat="1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top" wrapText="1"/>
    </xf>
    <xf numFmtId="2" fontId="26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center" wrapText="1"/>
    </xf>
    <xf numFmtId="1" fontId="27" fillId="0" borderId="0" xfId="0" applyNumberFormat="1" applyFont="1" applyFill="1" applyBorder="1" applyAlignment="1">
      <alignment vertical="center" wrapText="1"/>
    </xf>
    <xf numFmtId="2" fontId="34" fillId="0" borderId="0" xfId="0" applyNumberFormat="1" applyFont="1"/>
    <xf numFmtId="2" fontId="29" fillId="0" borderId="0" xfId="0" applyNumberFormat="1" applyFont="1" applyFill="1"/>
    <xf numFmtId="2" fontId="34" fillId="0" borderId="0" xfId="0" applyNumberFormat="1" applyFont="1" applyFill="1"/>
    <xf numFmtId="2" fontId="27" fillId="0" borderId="0" xfId="0" applyNumberFormat="1" applyFont="1" applyFill="1" applyBorder="1" applyAlignment="1">
      <alignment vertical="center" wrapText="1"/>
    </xf>
    <xf numFmtId="2" fontId="18" fillId="0" borderId="1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2" fontId="19" fillId="0" borderId="10" xfId="0" applyNumberFormat="1" applyFont="1" applyBorder="1" applyAlignment="1">
      <alignment horizontal="center" vertical="top" wrapText="1"/>
    </xf>
    <xf numFmtId="2" fontId="27" fillId="0" borderId="11" xfId="0" applyNumberFormat="1" applyFont="1" applyFill="1" applyBorder="1" applyAlignment="1">
      <alignment vertical="center" wrapText="1"/>
    </xf>
    <xf numFmtId="2" fontId="26" fillId="0" borderId="13" xfId="0" applyNumberFormat="1" applyFont="1" applyFill="1" applyBorder="1" applyAlignment="1">
      <alignment vertical="center" wrapText="1"/>
    </xf>
    <xf numFmtId="2" fontId="36" fillId="0" borderId="0" xfId="0" applyNumberFormat="1" applyFont="1" applyFill="1"/>
    <xf numFmtId="2" fontId="34" fillId="0" borderId="0" xfId="0" applyNumberFormat="1" applyFont="1" applyFill="1" applyBorder="1"/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2" fontId="29" fillId="0" borderId="0" xfId="0" applyNumberFormat="1" applyFont="1"/>
    <xf numFmtId="2" fontId="27" fillId="0" borderId="10" xfId="0" applyNumberFormat="1" applyFont="1" applyBorder="1" applyAlignment="1">
      <alignment horizontal="center" vertical="top" wrapText="1"/>
    </xf>
    <xf numFmtId="2" fontId="0" fillId="0" borderId="0" xfId="0" applyNumberFormat="1"/>
    <xf numFmtId="2" fontId="18" fillId="0" borderId="10" xfId="0" applyNumberFormat="1" applyFont="1" applyBorder="1" applyAlignment="1">
      <alignment horizontal="center" vertical="top" wrapText="1"/>
    </xf>
    <xf numFmtId="2" fontId="27" fillId="0" borderId="12" xfId="0" applyNumberFormat="1" applyFont="1" applyFill="1" applyBorder="1" applyAlignment="1">
      <alignment vertical="center" wrapText="1"/>
    </xf>
    <xf numFmtId="2" fontId="26" fillId="0" borderId="11" xfId="0" applyNumberFormat="1" applyFont="1" applyFill="1" applyBorder="1" applyAlignment="1">
      <alignment vertical="center" wrapText="1"/>
    </xf>
    <xf numFmtId="2" fontId="26" fillId="0" borderId="0" xfId="0" applyNumberFormat="1" applyFont="1" applyFill="1"/>
    <xf numFmtId="2" fontId="0" fillId="0" borderId="0" xfId="0" applyNumberFormat="1" applyFill="1"/>
    <xf numFmtId="0" fontId="18" fillId="0" borderId="11" xfId="0" applyFont="1" applyFill="1" applyBorder="1" applyAlignment="1">
      <alignment horizontal="center" vertical="top" wrapText="1"/>
    </xf>
    <xf numFmtId="2" fontId="19" fillId="0" borderId="12" xfId="0" applyNumberFormat="1" applyFont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2" fontId="19" fillId="0" borderId="12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2" fontId="27" fillId="0" borderId="0" xfId="0" applyNumberFormat="1" applyFont="1" applyFill="1" applyBorder="1" applyAlignment="1">
      <alignment horizontal="center" vertical="top" wrapText="1"/>
    </xf>
    <xf numFmtId="2" fontId="18" fillId="0" borderId="0" xfId="0" applyNumberFormat="1" applyFont="1" applyFill="1" applyBorder="1" applyAlignment="1">
      <alignment vertical="center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26" fillId="0" borderId="0" xfId="0" applyNumberFormat="1" applyFont="1" applyFill="1" applyBorder="1" applyAlignment="1">
      <alignment horizontal="center" vertical="top" wrapText="1"/>
    </xf>
    <xf numFmtId="2" fontId="34" fillId="0" borderId="0" xfId="0" applyNumberFormat="1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horizontal="right" vertical="center" wrapText="1"/>
    </xf>
    <xf numFmtId="2" fontId="27" fillId="0" borderId="10" xfId="0" applyNumberFormat="1" applyFont="1" applyFill="1" applyBorder="1" applyAlignment="1">
      <alignment horizontal="right" vertical="center" wrapText="1"/>
    </xf>
    <xf numFmtId="1" fontId="27" fillId="0" borderId="12" xfId="0" applyNumberFormat="1" applyFont="1" applyFill="1" applyBorder="1" applyAlignment="1">
      <alignment horizontal="right" vertical="center" wrapText="1"/>
    </xf>
    <xf numFmtId="2" fontId="27" fillId="0" borderId="12" xfId="0" applyNumberFormat="1" applyFont="1" applyFill="1" applyBorder="1" applyAlignment="1">
      <alignment horizontal="right" vertical="center" wrapText="1"/>
    </xf>
    <xf numFmtId="0" fontId="26" fillId="0" borderId="10" xfId="0" applyNumberFormat="1" applyFont="1" applyFill="1" applyBorder="1" applyAlignment="1">
      <alignment horizontal="right" vertical="center"/>
    </xf>
    <xf numFmtId="1" fontId="26" fillId="0" borderId="10" xfId="0" applyNumberFormat="1" applyFont="1" applyFill="1" applyBorder="1" applyAlignment="1">
      <alignment horizontal="right" vertical="center"/>
    </xf>
    <xf numFmtId="1" fontId="27" fillId="0" borderId="10" xfId="0" applyNumberFormat="1" applyFont="1" applyFill="1" applyBorder="1" applyAlignment="1">
      <alignment horizontal="right" vertical="center" wrapText="1"/>
    </xf>
    <xf numFmtId="2" fontId="27" fillId="0" borderId="11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/>
    <xf numFmtId="2" fontId="26" fillId="0" borderId="0" xfId="0" applyNumberFormat="1" applyFont="1" applyFill="1" applyAlignment="1"/>
    <xf numFmtId="0" fontId="19" fillId="0" borderId="10" xfId="0" applyFont="1" applyFill="1" applyBorder="1" applyAlignment="1">
      <alignment horizontal="right" vertical="center" wrapText="1"/>
    </xf>
    <xf numFmtId="1" fontId="19" fillId="0" borderId="12" xfId="0" applyNumberFormat="1" applyFont="1" applyFill="1" applyBorder="1" applyAlignment="1">
      <alignment horizontal="right" vertical="center" wrapText="1"/>
    </xf>
    <xf numFmtId="0" fontId="36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 wrapText="1"/>
    </xf>
    <xf numFmtId="1" fontId="36" fillId="0" borderId="10" xfId="0" applyNumberFormat="1" applyFont="1" applyFill="1" applyBorder="1" applyAlignment="1">
      <alignment horizontal="right" vertical="center"/>
    </xf>
    <xf numFmtId="1" fontId="18" fillId="0" borderId="13" xfId="0" applyNumberFormat="1" applyFont="1" applyFill="1" applyBorder="1" applyAlignment="1">
      <alignment horizontal="right" vertical="center" wrapText="1"/>
    </xf>
    <xf numFmtId="1" fontId="18" fillId="0" borderId="10" xfId="0" applyNumberFormat="1" applyFont="1" applyFill="1" applyBorder="1" applyAlignment="1">
      <alignment horizontal="right" vertical="center" wrapText="1"/>
    </xf>
    <xf numFmtId="1" fontId="19" fillId="0" borderId="10" xfId="0" applyNumberFormat="1" applyFont="1" applyFill="1" applyBorder="1" applyAlignment="1">
      <alignment horizontal="right" vertical="center" wrapText="1"/>
    </xf>
    <xf numFmtId="0" fontId="40" fillId="0" borderId="10" xfId="0" applyFont="1" applyFill="1" applyBorder="1" applyAlignment="1">
      <alignment horizontal="right" vertical="center" wrapText="1"/>
    </xf>
    <xf numFmtId="1" fontId="40" fillId="0" borderId="12" xfId="0" applyNumberFormat="1" applyFont="1" applyFill="1" applyBorder="1" applyAlignment="1">
      <alignment horizontal="right" vertical="center" wrapText="1"/>
    </xf>
    <xf numFmtId="1" fontId="40" fillId="0" borderId="13" xfId="0" applyNumberFormat="1" applyFont="1" applyFill="1" applyBorder="1" applyAlignment="1">
      <alignment horizontal="right" vertical="center" wrapText="1"/>
    </xf>
    <xf numFmtId="1" fontId="27" fillId="0" borderId="13" xfId="0" applyNumberFormat="1" applyFont="1" applyFill="1" applyBorder="1" applyAlignment="1">
      <alignment horizontal="right" vertical="center" wrapText="1"/>
    </xf>
    <xf numFmtId="1" fontId="40" fillId="0" borderId="10" xfId="0" applyNumberFormat="1" applyFont="1" applyFill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right" vertical="top" wrapText="1"/>
    </xf>
    <xf numFmtId="1" fontId="27" fillId="0" borderId="0" xfId="0" applyNumberFormat="1" applyFont="1" applyFill="1" applyBorder="1" applyAlignment="1">
      <alignment horizontal="right" vertical="top" wrapText="1"/>
    </xf>
    <xf numFmtId="0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right"/>
    </xf>
    <xf numFmtId="2" fontId="27" fillId="0" borderId="0" xfId="0" applyNumberFormat="1" applyFont="1" applyFill="1" applyBorder="1" applyAlignment="1">
      <alignment horizontal="right" vertical="top" wrapText="1"/>
    </xf>
    <xf numFmtId="0" fontId="3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 vertical="top" wrapText="1"/>
    </xf>
    <xf numFmtId="0" fontId="27" fillId="0" borderId="0" xfId="0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horizontal="right" vertical="center" wrapText="1"/>
    </xf>
    <xf numFmtId="1" fontId="27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horizontal="right" vertical="center" wrapText="1"/>
    </xf>
    <xf numFmtId="1" fontId="26" fillId="0" borderId="0" xfId="0" applyNumberFormat="1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2" fontId="29" fillId="0" borderId="0" xfId="0" applyNumberFormat="1" applyFont="1" applyFill="1" applyAlignment="1">
      <alignment horizontal="right"/>
    </xf>
    <xf numFmtId="1" fontId="19" fillId="0" borderId="0" xfId="0" applyNumberFormat="1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right" vertical="top" wrapText="1"/>
    </xf>
    <xf numFmtId="0" fontId="34" fillId="0" borderId="0" xfId="0" applyFont="1" applyFill="1" applyAlignment="1">
      <alignment horizontal="right"/>
    </xf>
    <xf numFmtId="0" fontId="19" fillId="0" borderId="0" xfId="0" applyFont="1" applyFill="1" applyBorder="1" applyAlignment="1">
      <alignment horizontal="right" vertical="center" wrapText="1"/>
    </xf>
    <xf numFmtId="2" fontId="19" fillId="0" borderId="0" xfId="0" applyNumberFormat="1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 wrapText="1"/>
    </xf>
    <xf numFmtId="0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Border="1" applyAlignment="1">
      <alignment horizontal="right" vertical="center"/>
    </xf>
    <xf numFmtId="1" fontId="36" fillId="0" borderId="0" xfId="0" applyNumberFormat="1" applyFont="1" applyFill="1" applyAlignment="1">
      <alignment horizontal="right"/>
    </xf>
    <xf numFmtId="2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1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2" fontId="28" fillId="0" borderId="0" xfId="0" applyNumberFormat="1" applyFont="1"/>
    <xf numFmtId="2" fontId="26" fillId="0" borderId="10" xfId="0" applyNumberFormat="1" applyFont="1" applyBorder="1" applyAlignment="1">
      <alignment horizontal="center" vertical="top" wrapText="1"/>
    </xf>
    <xf numFmtId="2" fontId="27" fillId="0" borderId="13" xfId="0" applyNumberFormat="1" applyFont="1" applyFill="1" applyBorder="1" applyAlignment="1">
      <alignment horizontal="right" vertical="center" wrapText="1"/>
    </xf>
    <xf numFmtId="2" fontId="19" fillId="0" borderId="12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2" fontId="18" fillId="0" borderId="13" xfId="0" applyNumberFormat="1" applyFont="1" applyFill="1" applyBorder="1" applyAlignment="1">
      <alignment horizontal="right" vertical="center" wrapText="1"/>
    </xf>
    <xf numFmtId="2" fontId="19" fillId="0" borderId="11" xfId="0" applyNumberFormat="1" applyFont="1" applyFill="1" applyBorder="1" applyAlignment="1">
      <alignment horizontal="right" vertical="center" wrapText="1"/>
    </xf>
    <xf numFmtId="2" fontId="38" fillId="0" borderId="0" xfId="0" applyNumberFormat="1" applyFont="1" applyFill="1"/>
    <xf numFmtId="0" fontId="18" fillId="0" borderId="12" xfId="0" applyFont="1" applyFill="1" applyBorder="1" applyAlignment="1">
      <alignment horizontal="center" vertical="top" wrapText="1"/>
    </xf>
    <xf numFmtId="0" fontId="36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vertical="top" wrapText="1"/>
    </xf>
    <xf numFmtId="0" fontId="27" fillId="0" borderId="11" xfId="0" applyFont="1" applyFill="1" applyBorder="1" applyAlignment="1">
      <alignment vertical="top" wrapText="1"/>
    </xf>
    <xf numFmtId="2" fontId="27" fillId="0" borderId="12" xfId="0" applyNumberFormat="1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0" fillId="0" borderId="0" xfId="0" applyNumberFormat="1" applyBorder="1"/>
    <xf numFmtId="2" fontId="29" fillId="0" borderId="0" xfId="0" applyNumberFormat="1" applyFont="1" applyFill="1" applyBorder="1"/>
    <xf numFmtId="0" fontId="19" fillId="0" borderId="1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0" borderId="12" xfId="0" applyFont="1" applyFill="1" applyBorder="1" applyAlignment="1">
      <alignment horizontal="center" vertical="top" wrapText="1"/>
    </xf>
    <xf numFmtId="164" fontId="27" fillId="0" borderId="0" xfId="0" applyNumberFormat="1" applyFont="1" applyFill="1" applyBorder="1" applyAlignment="1">
      <alignment horizontal="right" vertical="top" wrapText="1"/>
    </xf>
    <xf numFmtId="0" fontId="40" fillId="0" borderId="0" xfId="0" applyFont="1" applyFill="1" applyBorder="1" applyAlignment="1">
      <alignment horizontal="right" vertical="top" wrapText="1"/>
    </xf>
    <xf numFmtId="2" fontId="19" fillId="0" borderId="0" xfId="0" applyNumberFormat="1" applyFont="1" applyFill="1" applyBorder="1" applyAlignment="1">
      <alignment horizontal="right" vertical="top" wrapText="1"/>
    </xf>
    <xf numFmtId="1" fontId="40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right" vertical="top" wrapText="1"/>
    </xf>
    <xf numFmtId="2" fontId="18" fillId="0" borderId="0" xfId="0" applyNumberFormat="1" applyFont="1" applyFill="1" applyBorder="1" applyAlignment="1">
      <alignment horizontal="right" vertical="top" wrapText="1"/>
    </xf>
    <xf numFmtId="1" fontId="36" fillId="0" borderId="0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right" vertical="top" wrapText="1"/>
    </xf>
    <xf numFmtId="164" fontId="40" fillId="0" borderId="0" xfId="0" applyNumberFormat="1" applyFont="1" applyFill="1" applyBorder="1" applyAlignment="1">
      <alignment horizontal="right" vertical="top" wrapText="1"/>
    </xf>
    <xf numFmtId="164" fontId="19" fillId="0" borderId="0" xfId="0" applyNumberFormat="1" applyFont="1" applyFill="1" applyBorder="1" applyAlignment="1">
      <alignment horizontal="right" vertical="top" wrapText="1"/>
    </xf>
    <xf numFmtId="1" fontId="36" fillId="0" borderId="0" xfId="0" applyNumberFormat="1" applyFont="1" applyFill="1" applyBorder="1" applyAlignment="1">
      <alignment horizontal="right" vertical="center" wrapText="1"/>
    </xf>
    <xf numFmtId="1" fontId="18" fillId="0" borderId="0" xfId="0" applyNumberFormat="1" applyFont="1" applyFill="1" applyBorder="1" applyAlignment="1">
      <alignment horizontal="righ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top" wrapText="1"/>
    </xf>
    <xf numFmtId="2" fontId="27" fillId="0" borderId="12" xfId="0" applyNumberFormat="1" applyFont="1" applyBorder="1" applyAlignment="1">
      <alignment horizontal="center" vertical="top" wrapText="1"/>
    </xf>
    <xf numFmtId="0" fontId="26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Fill="1" applyBorder="1"/>
    <xf numFmtId="0" fontId="26" fillId="0" borderId="0" xfId="0" applyNumberFormat="1" applyFont="1" applyFill="1" applyBorder="1" applyAlignment="1">
      <alignment horizontal="right" vertical="top" wrapText="1"/>
    </xf>
    <xf numFmtId="0" fontId="0" fillId="0" borderId="0" xfId="0" applyNumberFormat="1" applyFill="1" applyBorder="1" applyAlignment="1"/>
    <xf numFmtId="0" fontId="3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wrapText="1"/>
    </xf>
    <xf numFmtId="0" fontId="26" fillId="0" borderId="0" xfId="0" applyNumberFormat="1" applyFont="1" applyFill="1" applyBorder="1" applyAlignment="1">
      <alignment horizontal="right" wrapText="1"/>
    </xf>
    <xf numFmtId="2" fontId="26" fillId="0" borderId="0" xfId="0" applyNumberFormat="1" applyFont="1" applyFill="1" applyBorder="1" applyAlignment="1">
      <alignment horizontal="right" wrapText="1"/>
    </xf>
    <xf numFmtId="2" fontId="36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wrapText="1"/>
    </xf>
    <xf numFmtId="2" fontId="26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0" fontId="19" fillId="0" borderId="11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30" fillId="0" borderId="11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33" fillId="0" borderId="0" xfId="0" applyFont="1"/>
    <xf numFmtId="2" fontId="36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41" fillId="0" borderId="17" xfId="0" applyFont="1" applyFill="1" applyBorder="1" applyAlignment="1"/>
    <xf numFmtId="0" fontId="33" fillId="0" borderId="17" xfId="0" applyFont="1" applyFill="1" applyBorder="1" applyAlignment="1"/>
    <xf numFmtId="0" fontId="34" fillId="0" borderId="17" xfId="0" applyFont="1" applyBorder="1" applyAlignment="1"/>
    <xf numFmtId="0" fontId="41" fillId="0" borderId="17" xfId="0" applyFont="1" applyBorder="1" applyAlignment="1"/>
    <xf numFmtId="164" fontId="0" fillId="0" borderId="0" xfId="0" applyNumberFormat="1" applyFill="1" applyBorder="1" applyAlignment="1">
      <alignment horizontal="right"/>
    </xf>
    <xf numFmtId="0" fontId="19" fillId="0" borderId="14" xfId="0" applyFont="1" applyBorder="1" applyAlignment="1">
      <alignment vertical="top" wrapText="1"/>
    </xf>
    <xf numFmtId="0" fontId="36" fillId="0" borderId="16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8" fillId="0" borderId="12" xfId="0" applyFont="1" applyBorder="1" applyAlignment="1">
      <alignment horizontal="center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vertical="top" wrapText="1"/>
    </xf>
    <xf numFmtId="0" fontId="26" fillId="0" borderId="12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26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4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48"/>
  <sheetViews>
    <sheetView workbookViewId="0">
      <selection activeCell="G39" sqref="G39"/>
    </sheetView>
  </sheetViews>
  <sheetFormatPr defaultColWidth="9.109375" defaultRowHeight="13.8" x14ac:dyDescent="0.25"/>
  <cols>
    <col min="1" max="1" width="32.33203125" style="31" customWidth="1"/>
    <col min="2" max="2" width="3.44140625" style="31" customWidth="1"/>
    <col min="3" max="3" width="9.109375" style="31" customWidth="1"/>
    <col min="4" max="4" width="11.88671875" style="69" customWidth="1"/>
    <col min="5" max="5" width="6.109375" style="31" customWidth="1"/>
    <col min="6" max="6" width="7.21875" style="31" customWidth="1"/>
    <col min="7" max="7" width="13.109375" style="31" customWidth="1"/>
    <col min="8" max="8" width="9.109375" style="31"/>
    <col min="9" max="9" width="8" style="31" customWidth="1"/>
    <col min="10" max="10" width="7.33203125" style="31" customWidth="1"/>
    <col min="11" max="11" width="10.88671875" style="31" customWidth="1"/>
    <col min="12" max="12" width="7.88671875" style="31" customWidth="1"/>
    <col min="13" max="13" width="7.21875" style="31" customWidth="1"/>
    <col min="14" max="14" width="12.109375" style="69" customWidth="1"/>
    <col min="15" max="16384" width="9.109375" style="31"/>
  </cols>
  <sheetData>
    <row r="1" spans="1:15" ht="12" customHeight="1" x14ac:dyDescent="0.25">
      <c r="A1" s="231" t="s">
        <v>54</v>
      </c>
    </row>
    <row r="2" spans="1:15" ht="14.25" customHeight="1" x14ac:dyDescent="0.25">
      <c r="A2" s="80" t="s">
        <v>0</v>
      </c>
      <c r="B2" s="176"/>
      <c r="C2" s="244" t="s">
        <v>1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94" t="s">
        <v>2</v>
      </c>
    </row>
    <row r="3" spans="1:15" ht="26.25" customHeight="1" x14ac:dyDescent="0.25">
      <c r="A3" s="187" t="s">
        <v>3</v>
      </c>
      <c r="B3" s="2"/>
      <c r="C3" s="2" t="s">
        <v>4</v>
      </c>
      <c r="D3" s="95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5" ht="15" customHeight="1" x14ac:dyDescent="0.25">
      <c r="A4" s="188" t="s">
        <v>15</v>
      </c>
      <c r="B4" s="74" t="s">
        <v>16</v>
      </c>
      <c r="C4" s="96">
        <f>C6+C8+C10</f>
        <v>2614.5</v>
      </c>
      <c r="D4" s="97">
        <f>D6+D8+D10</f>
        <v>597.48</v>
      </c>
      <c r="E4" s="96">
        <f>E6+E8+E10</f>
        <v>0</v>
      </c>
      <c r="F4" s="96">
        <f t="shared" ref="F4:M5" si="0">F6+F8+F10</f>
        <v>5.17</v>
      </c>
      <c r="G4" s="96">
        <f t="shared" si="0"/>
        <v>3217.15</v>
      </c>
      <c r="H4" s="96">
        <f t="shared" si="0"/>
        <v>1898.94</v>
      </c>
      <c r="I4" s="96">
        <f t="shared" si="0"/>
        <v>55.73</v>
      </c>
      <c r="J4" s="96">
        <f t="shared" si="0"/>
        <v>235.42</v>
      </c>
      <c r="K4" s="96">
        <f t="shared" si="0"/>
        <v>2190.09</v>
      </c>
      <c r="L4" s="96">
        <f t="shared" si="0"/>
        <v>5407.2400000000007</v>
      </c>
      <c r="M4" s="96">
        <f t="shared" si="0"/>
        <v>73.849999999999994</v>
      </c>
      <c r="N4" s="97">
        <f>N6+N8+N10</f>
        <v>5481.0900000000011</v>
      </c>
      <c r="O4" s="32"/>
    </row>
    <row r="5" spans="1:15" ht="15" customHeight="1" x14ac:dyDescent="0.25">
      <c r="A5" s="188"/>
      <c r="B5" s="74" t="s">
        <v>17</v>
      </c>
      <c r="C5" s="98">
        <f>C7+C9+C11</f>
        <v>773176</v>
      </c>
      <c r="D5" s="97">
        <f t="shared" ref="D5:G5" si="1">D7+D9+D11</f>
        <v>176533</v>
      </c>
      <c r="E5" s="98">
        <f t="shared" si="1"/>
        <v>0</v>
      </c>
      <c r="F5" s="98">
        <f t="shared" si="1"/>
        <v>972</v>
      </c>
      <c r="G5" s="98">
        <f t="shared" si="1"/>
        <v>950681</v>
      </c>
      <c r="H5" s="98">
        <f>H7+H9+H11</f>
        <v>517459</v>
      </c>
      <c r="I5" s="98">
        <f t="shared" si="0"/>
        <v>14672</v>
      </c>
      <c r="J5" s="98">
        <f t="shared" si="0"/>
        <v>70450</v>
      </c>
      <c r="K5" s="98">
        <f t="shared" si="0"/>
        <v>602581</v>
      </c>
      <c r="L5" s="98">
        <f t="shared" si="0"/>
        <v>1553262</v>
      </c>
      <c r="M5" s="98">
        <f>M7+M9+M11</f>
        <v>14427</v>
      </c>
      <c r="N5" s="97">
        <f>N7+N9+N11</f>
        <v>1567689</v>
      </c>
      <c r="O5" s="32"/>
    </row>
    <row r="6" spans="1:15" ht="15" customHeight="1" x14ac:dyDescent="0.25">
      <c r="A6" s="243" t="s">
        <v>49</v>
      </c>
      <c r="B6" s="74" t="s">
        <v>16</v>
      </c>
      <c r="C6" s="171">
        <v>2478.88</v>
      </c>
      <c r="D6" s="171">
        <v>595.52</v>
      </c>
      <c r="E6" s="172">
        <v>0</v>
      </c>
      <c r="F6" s="171">
        <v>5.17</v>
      </c>
      <c r="G6" s="67">
        <f>SUM(C6:F6)</f>
        <v>3079.57</v>
      </c>
      <c r="H6" s="171">
        <v>1880.21</v>
      </c>
      <c r="I6" s="171">
        <v>55.73</v>
      </c>
      <c r="J6" s="171">
        <v>235.42</v>
      </c>
      <c r="K6" s="67">
        <f>SUM(H6:J6)</f>
        <v>2171.36</v>
      </c>
      <c r="L6" s="67">
        <f>G6+K6</f>
        <v>5250.93</v>
      </c>
      <c r="M6" s="171">
        <v>73.849999999999994</v>
      </c>
      <c r="N6" s="72">
        <f>SUM(L6:M6)</f>
        <v>5324.7800000000007</v>
      </c>
      <c r="O6" s="32"/>
    </row>
    <row r="7" spans="1:15" ht="15.6" x14ac:dyDescent="0.25">
      <c r="A7" s="243"/>
      <c r="B7" s="74" t="s">
        <v>17</v>
      </c>
      <c r="C7" s="171">
        <v>761314</v>
      </c>
      <c r="D7" s="171">
        <v>176278</v>
      </c>
      <c r="E7" s="172">
        <v>0</v>
      </c>
      <c r="F7" s="171">
        <v>972</v>
      </c>
      <c r="G7" s="68">
        <f t="shared" ref="G7:G37" si="2">SUM(C7:F7)</f>
        <v>938564</v>
      </c>
      <c r="H7" s="171">
        <v>516284</v>
      </c>
      <c r="I7" s="171">
        <v>14672</v>
      </c>
      <c r="J7" s="171">
        <v>70450</v>
      </c>
      <c r="K7" s="68">
        <f t="shared" ref="K7:K37" si="3">SUM(H7:J7)</f>
        <v>601406</v>
      </c>
      <c r="L7" s="68">
        <f t="shared" ref="L7:L37" si="4">G7+K7</f>
        <v>1539970</v>
      </c>
      <c r="M7" s="171">
        <v>14427</v>
      </c>
      <c r="N7" s="72">
        <f t="shared" ref="N7:N37" si="5">SUM(L7:M7)</f>
        <v>1554397</v>
      </c>
      <c r="O7" s="32"/>
    </row>
    <row r="8" spans="1:15" x14ac:dyDescent="0.25">
      <c r="A8" s="243" t="s">
        <v>50</v>
      </c>
      <c r="B8" s="74" t="s">
        <v>16</v>
      </c>
      <c r="C8" s="171">
        <v>135.62</v>
      </c>
      <c r="D8" s="171">
        <v>1.61</v>
      </c>
      <c r="E8" s="171">
        <v>0</v>
      </c>
      <c r="F8" s="171">
        <v>0</v>
      </c>
      <c r="G8" s="67">
        <f t="shared" si="2"/>
        <v>137.23000000000002</v>
      </c>
      <c r="H8" s="171">
        <v>18.73</v>
      </c>
      <c r="I8" s="172">
        <v>0</v>
      </c>
      <c r="J8" s="171">
        <v>0</v>
      </c>
      <c r="K8" s="67">
        <f t="shared" si="3"/>
        <v>18.73</v>
      </c>
      <c r="L8" s="67">
        <f t="shared" si="4"/>
        <v>155.96</v>
      </c>
      <c r="M8" s="171">
        <v>0</v>
      </c>
      <c r="N8" s="72">
        <f t="shared" si="5"/>
        <v>155.96</v>
      </c>
      <c r="O8" s="32"/>
    </row>
    <row r="9" spans="1:15" ht="29.25" customHeight="1" x14ac:dyDescent="0.25">
      <c r="A9" s="243"/>
      <c r="B9" s="74" t="s">
        <v>17</v>
      </c>
      <c r="C9" s="171">
        <v>11862</v>
      </c>
      <c r="D9" s="171">
        <v>152</v>
      </c>
      <c r="E9" s="171">
        <v>0</v>
      </c>
      <c r="F9" s="171">
        <v>0</v>
      </c>
      <c r="G9" s="67">
        <f>SUM(C9:F9)</f>
        <v>12014</v>
      </c>
      <c r="H9" s="171">
        <v>1175</v>
      </c>
      <c r="I9" s="172">
        <v>0</v>
      </c>
      <c r="J9" s="171">
        <v>0</v>
      </c>
      <c r="K9" s="67">
        <f t="shared" si="3"/>
        <v>1175</v>
      </c>
      <c r="L9" s="67">
        <f>G9+K9</f>
        <v>13189</v>
      </c>
      <c r="M9" s="171">
        <v>0</v>
      </c>
      <c r="N9" s="72">
        <f>SUM(L9:M9)</f>
        <v>13189</v>
      </c>
      <c r="O9" s="32"/>
    </row>
    <row r="10" spans="1:15" ht="12.75" customHeight="1" x14ac:dyDescent="0.25">
      <c r="A10" s="243" t="s">
        <v>46</v>
      </c>
      <c r="B10" s="74" t="s">
        <v>16</v>
      </c>
      <c r="C10" s="171">
        <v>0</v>
      </c>
      <c r="D10" s="171">
        <v>0.35</v>
      </c>
      <c r="E10" s="172">
        <v>0</v>
      </c>
      <c r="F10" s="172">
        <v>0</v>
      </c>
      <c r="G10" s="67">
        <f t="shared" si="2"/>
        <v>0.35</v>
      </c>
      <c r="H10" s="172">
        <v>0</v>
      </c>
      <c r="I10" s="172">
        <v>0</v>
      </c>
      <c r="J10" s="172">
        <v>0</v>
      </c>
      <c r="K10" s="67">
        <f t="shared" si="3"/>
        <v>0</v>
      </c>
      <c r="L10" s="67">
        <f>G10+K10</f>
        <v>0.35</v>
      </c>
      <c r="M10" s="172">
        <v>0</v>
      </c>
      <c r="N10" s="72">
        <f t="shared" si="5"/>
        <v>0.35</v>
      </c>
      <c r="O10" s="32"/>
    </row>
    <row r="11" spans="1:15" ht="12.75" customHeight="1" x14ac:dyDescent="0.25">
      <c r="A11" s="243"/>
      <c r="B11" s="74" t="s">
        <v>17</v>
      </c>
      <c r="C11" s="171">
        <v>0</v>
      </c>
      <c r="D11" s="171">
        <v>103</v>
      </c>
      <c r="E11" s="172">
        <v>0</v>
      </c>
      <c r="F11" s="172">
        <v>0</v>
      </c>
      <c r="G11" s="67">
        <f t="shared" si="2"/>
        <v>103</v>
      </c>
      <c r="H11" s="172">
        <v>0</v>
      </c>
      <c r="I11" s="172">
        <v>0</v>
      </c>
      <c r="J11" s="172">
        <v>0</v>
      </c>
      <c r="K11" s="67">
        <f t="shared" si="3"/>
        <v>0</v>
      </c>
      <c r="L11" s="67">
        <f t="shared" si="4"/>
        <v>103</v>
      </c>
      <c r="M11" s="172">
        <v>0</v>
      </c>
      <c r="N11" s="72">
        <f>SUM(L11:M11)</f>
        <v>103</v>
      </c>
      <c r="O11" s="32"/>
    </row>
    <row r="12" spans="1:15" ht="13.5" customHeight="1" x14ac:dyDescent="0.25">
      <c r="A12" s="189" t="s">
        <v>21</v>
      </c>
      <c r="B12" s="74" t="s">
        <v>16</v>
      </c>
      <c r="C12" s="171">
        <v>2203.4299999999998</v>
      </c>
      <c r="D12" s="171">
        <v>2374.17</v>
      </c>
      <c r="E12" s="171">
        <v>0</v>
      </c>
      <c r="F12" s="171">
        <v>6.29</v>
      </c>
      <c r="G12" s="67">
        <f t="shared" si="2"/>
        <v>4583.8900000000003</v>
      </c>
      <c r="H12" s="171">
        <v>820.16</v>
      </c>
      <c r="I12" s="171">
        <v>34.26</v>
      </c>
      <c r="J12" s="171">
        <v>46.07</v>
      </c>
      <c r="K12" s="67">
        <f t="shared" si="3"/>
        <v>900.49</v>
      </c>
      <c r="L12" s="67">
        <f t="shared" si="4"/>
        <v>5484.38</v>
      </c>
      <c r="M12" s="171">
        <v>11.82</v>
      </c>
      <c r="N12" s="72">
        <f t="shared" si="5"/>
        <v>5496.2</v>
      </c>
      <c r="O12" s="32"/>
    </row>
    <row r="13" spans="1:15" ht="12.75" customHeight="1" x14ac:dyDescent="0.25">
      <c r="A13" s="4" t="s">
        <v>37</v>
      </c>
      <c r="B13" s="74" t="s">
        <v>17</v>
      </c>
      <c r="C13" s="171">
        <v>145257</v>
      </c>
      <c r="D13" s="171">
        <v>134595</v>
      </c>
      <c r="E13" s="171">
        <v>0</v>
      </c>
      <c r="F13" s="171">
        <v>165</v>
      </c>
      <c r="G13" s="67">
        <f t="shared" si="2"/>
        <v>280017</v>
      </c>
      <c r="H13" s="171">
        <v>47416</v>
      </c>
      <c r="I13" s="172">
        <v>1817</v>
      </c>
      <c r="J13" s="171">
        <v>1907</v>
      </c>
      <c r="K13" s="67">
        <f t="shared" si="3"/>
        <v>51140</v>
      </c>
      <c r="L13" s="67">
        <f t="shared" si="4"/>
        <v>331157</v>
      </c>
      <c r="M13" s="171">
        <v>603</v>
      </c>
      <c r="N13" s="72">
        <f t="shared" si="5"/>
        <v>331760</v>
      </c>
      <c r="O13" s="32"/>
    </row>
    <row r="14" spans="1:15" ht="12.75" customHeight="1" x14ac:dyDescent="0.25">
      <c r="A14" s="243" t="s">
        <v>23</v>
      </c>
      <c r="B14" s="74" t="s">
        <v>16</v>
      </c>
      <c r="C14" s="171">
        <v>26.56</v>
      </c>
      <c r="D14" s="171">
        <v>81.87</v>
      </c>
      <c r="E14" s="172">
        <v>0.77</v>
      </c>
      <c r="F14" s="172">
        <v>0</v>
      </c>
      <c r="G14" s="67">
        <f t="shared" si="2"/>
        <v>109.2</v>
      </c>
      <c r="H14" s="171">
        <v>9.33</v>
      </c>
      <c r="I14" s="172">
        <v>0</v>
      </c>
      <c r="J14" s="171">
        <v>1.48</v>
      </c>
      <c r="K14" s="67">
        <f t="shared" si="3"/>
        <v>10.81</v>
      </c>
      <c r="L14" s="67">
        <f t="shared" si="4"/>
        <v>120.01</v>
      </c>
      <c r="M14" s="172">
        <v>15.45</v>
      </c>
      <c r="N14" s="72">
        <f t="shared" si="5"/>
        <v>135.46</v>
      </c>
      <c r="O14" s="32"/>
    </row>
    <row r="15" spans="1:15" ht="12.75" customHeight="1" x14ac:dyDescent="0.25">
      <c r="A15" s="243"/>
      <c r="B15" s="74" t="s">
        <v>17</v>
      </c>
      <c r="C15" s="171">
        <v>2584</v>
      </c>
      <c r="D15" s="171">
        <v>10878</v>
      </c>
      <c r="E15" s="172">
        <v>45</v>
      </c>
      <c r="F15" s="172">
        <v>0</v>
      </c>
      <c r="G15" s="67">
        <f t="shared" si="2"/>
        <v>13507</v>
      </c>
      <c r="H15" s="171">
        <v>1167</v>
      </c>
      <c r="I15" s="172">
        <v>0</v>
      </c>
      <c r="J15" s="171">
        <v>190</v>
      </c>
      <c r="K15" s="67">
        <f t="shared" si="3"/>
        <v>1357</v>
      </c>
      <c r="L15" s="67">
        <f t="shared" si="4"/>
        <v>14864</v>
      </c>
      <c r="M15" s="172">
        <v>138</v>
      </c>
      <c r="N15" s="72">
        <f t="shared" si="5"/>
        <v>15002</v>
      </c>
      <c r="O15" s="32"/>
    </row>
    <row r="16" spans="1:15" ht="12.75" customHeight="1" x14ac:dyDescent="0.25">
      <c r="A16" s="243" t="s">
        <v>24</v>
      </c>
      <c r="B16" s="74" t="s">
        <v>16</v>
      </c>
      <c r="C16" s="171">
        <v>3675.9</v>
      </c>
      <c r="D16" s="171">
        <v>5714.87</v>
      </c>
      <c r="E16" s="171">
        <v>9.11</v>
      </c>
      <c r="F16" s="171">
        <v>32.619999999999997</v>
      </c>
      <c r="G16" s="67">
        <f t="shared" si="2"/>
        <v>9432.5000000000018</v>
      </c>
      <c r="H16" s="171">
        <v>1416.08</v>
      </c>
      <c r="I16" s="171">
        <v>37.51</v>
      </c>
      <c r="J16" s="171">
        <v>79.78</v>
      </c>
      <c r="K16" s="67">
        <f t="shared" si="3"/>
        <v>1533.37</v>
      </c>
      <c r="L16" s="67">
        <f t="shared" si="4"/>
        <v>10965.870000000003</v>
      </c>
      <c r="M16" s="171">
        <v>3.1</v>
      </c>
      <c r="N16" s="72">
        <f t="shared" si="5"/>
        <v>10968.970000000003</v>
      </c>
      <c r="O16" s="32"/>
    </row>
    <row r="17" spans="1:15" ht="12.75" customHeight="1" x14ac:dyDescent="0.25">
      <c r="A17" s="243"/>
      <c r="B17" s="74" t="s">
        <v>17</v>
      </c>
      <c r="C17" s="171">
        <v>25925.02</v>
      </c>
      <c r="D17" s="171">
        <v>41822.11</v>
      </c>
      <c r="E17" s="171">
        <v>67.92</v>
      </c>
      <c r="F17" s="232">
        <v>1019.83</v>
      </c>
      <c r="G17" s="67">
        <f t="shared" si="2"/>
        <v>68834.880000000005</v>
      </c>
      <c r="H17" s="171">
        <v>8600.0499999999993</v>
      </c>
      <c r="I17" s="171">
        <v>282.88</v>
      </c>
      <c r="J17" s="232">
        <v>1021.82</v>
      </c>
      <c r="K17" s="67">
        <f t="shared" si="3"/>
        <v>9904.7499999999982</v>
      </c>
      <c r="L17" s="67">
        <f t="shared" si="4"/>
        <v>78739.63</v>
      </c>
      <c r="M17" s="171">
        <v>14.69</v>
      </c>
      <c r="N17" s="72">
        <f t="shared" si="5"/>
        <v>78754.320000000007</v>
      </c>
      <c r="O17" s="32"/>
    </row>
    <row r="18" spans="1:15" ht="12.75" customHeight="1" x14ac:dyDescent="0.25">
      <c r="A18" s="247" t="s">
        <v>51</v>
      </c>
      <c r="B18" s="74" t="s">
        <v>16</v>
      </c>
      <c r="C18" s="171">
        <v>12.37</v>
      </c>
      <c r="D18" s="171">
        <v>147.53</v>
      </c>
      <c r="E18" s="172">
        <v>0</v>
      </c>
      <c r="F18" s="172">
        <v>0</v>
      </c>
      <c r="G18" s="67">
        <f t="shared" si="2"/>
        <v>159.9</v>
      </c>
      <c r="H18" s="171">
        <v>10.83</v>
      </c>
      <c r="I18" s="172">
        <v>0</v>
      </c>
      <c r="J18" s="172">
        <v>0</v>
      </c>
      <c r="K18" s="67">
        <f t="shared" si="3"/>
        <v>10.83</v>
      </c>
      <c r="L18" s="67">
        <f t="shared" si="4"/>
        <v>170.73000000000002</v>
      </c>
      <c r="M18" s="172">
        <v>0</v>
      </c>
      <c r="N18" s="72">
        <f t="shared" si="5"/>
        <v>170.73000000000002</v>
      </c>
      <c r="O18" s="32"/>
    </row>
    <row r="19" spans="1:15" ht="12.75" customHeight="1" x14ac:dyDescent="0.25">
      <c r="A19" s="247"/>
      <c r="B19" s="74" t="s">
        <v>17</v>
      </c>
      <c r="C19" s="171">
        <v>2516</v>
      </c>
      <c r="D19" s="171">
        <v>34971</v>
      </c>
      <c r="E19" s="172">
        <v>0</v>
      </c>
      <c r="F19" s="172">
        <v>0</v>
      </c>
      <c r="G19" s="67">
        <f t="shared" si="2"/>
        <v>37487</v>
      </c>
      <c r="H19" s="171">
        <v>2679</v>
      </c>
      <c r="I19" s="172">
        <v>0</v>
      </c>
      <c r="J19" s="172">
        <v>0</v>
      </c>
      <c r="K19" s="67">
        <f t="shared" si="3"/>
        <v>2679</v>
      </c>
      <c r="L19" s="67">
        <f t="shared" si="4"/>
        <v>40166</v>
      </c>
      <c r="M19" s="172">
        <v>0</v>
      </c>
      <c r="N19" s="72">
        <f t="shared" si="5"/>
        <v>40166</v>
      </c>
      <c r="O19" s="32"/>
    </row>
    <row r="20" spans="1:15" ht="12.75" customHeight="1" x14ac:dyDescent="0.25">
      <c r="A20" s="247" t="s">
        <v>52</v>
      </c>
      <c r="B20" s="74" t="s">
        <v>16</v>
      </c>
      <c r="C20" s="172">
        <v>0</v>
      </c>
      <c r="D20" s="172">
        <v>0</v>
      </c>
      <c r="E20" s="172">
        <v>0</v>
      </c>
      <c r="F20" s="172">
        <v>0</v>
      </c>
      <c r="G20" s="67">
        <f t="shared" si="2"/>
        <v>0</v>
      </c>
      <c r="H20" s="172">
        <v>0</v>
      </c>
      <c r="I20" s="172">
        <v>0</v>
      </c>
      <c r="J20" s="172">
        <v>0</v>
      </c>
      <c r="K20" s="67">
        <f t="shared" si="3"/>
        <v>0</v>
      </c>
      <c r="L20" s="67">
        <f t="shared" si="4"/>
        <v>0</v>
      </c>
      <c r="M20" s="172">
        <v>0</v>
      </c>
      <c r="N20" s="72">
        <f t="shared" si="5"/>
        <v>0</v>
      </c>
      <c r="O20" s="32"/>
    </row>
    <row r="21" spans="1:15" ht="12.75" customHeight="1" x14ac:dyDescent="0.25">
      <c r="A21" s="247"/>
      <c r="B21" s="74" t="s">
        <v>17</v>
      </c>
      <c r="C21" s="172">
        <v>0</v>
      </c>
      <c r="D21" s="172">
        <v>0</v>
      </c>
      <c r="E21" s="172">
        <v>0</v>
      </c>
      <c r="F21" s="172">
        <v>0</v>
      </c>
      <c r="G21" s="67">
        <f t="shared" si="2"/>
        <v>0</v>
      </c>
      <c r="H21" s="172">
        <v>0</v>
      </c>
      <c r="I21" s="172">
        <v>0</v>
      </c>
      <c r="J21" s="172">
        <v>0</v>
      </c>
      <c r="K21" s="67">
        <f t="shared" si="3"/>
        <v>0</v>
      </c>
      <c r="L21" s="67">
        <f t="shared" si="4"/>
        <v>0</v>
      </c>
      <c r="M21" s="172">
        <v>0</v>
      </c>
      <c r="N21" s="72">
        <f t="shared" si="5"/>
        <v>0</v>
      </c>
      <c r="O21" s="32"/>
    </row>
    <row r="22" spans="1:15" ht="12.75" customHeight="1" x14ac:dyDescent="0.25">
      <c r="A22" s="188" t="s">
        <v>27</v>
      </c>
      <c r="B22" s="74" t="s">
        <v>16</v>
      </c>
      <c r="C22" s="171">
        <v>41.7</v>
      </c>
      <c r="D22" s="171">
        <v>30.29</v>
      </c>
      <c r="E22" s="172">
        <v>0</v>
      </c>
      <c r="F22" s="172">
        <v>0</v>
      </c>
      <c r="G22" s="67">
        <f t="shared" si="2"/>
        <v>71.990000000000009</v>
      </c>
      <c r="H22" s="171">
        <v>16.239999999999998</v>
      </c>
      <c r="I22" s="171">
        <v>0.56000000000000005</v>
      </c>
      <c r="J22" s="171">
        <v>2.62</v>
      </c>
      <c r="K22" s="67">
        <f t="shared" si="3"/>
        <v>19.419999999999998</v>
      </c>
      <c r="L22" s="67">
        <f t="shared" si="4"/>
        <v>91.410000000000011</v>
      </c>
      <c r="M22" s="171">
        <v>1.02</v>
      </c>
      <c r="N22" s="72">
        <f t="shared" si="5"/>
        <v>92.43</v>
      </c>
      <c r="O22" s="32"/>
    </row>
    <row r="23" spans="1:15" ht="12.75" customHeight="1" x14ac:dyDescent="0.25">
      <c r="A23" s="188"/>
      <c r="B23" s="74" t="s">
        <v>17</v>
      </c>
      <c r="C23" s="171">
        <v>6247.34</v>
      </c>
      <c r="D23" s="171">
        <v>1802.41</v>
      </c>
      <c r="E23" s="172">
        <v>0</v>
      </c>
      <c r="F23" s="172">
        <v>0</v>
      </c>
      <c r="G23" s="67">
        <f t="shared" si="2"/>
        <v>8049.75</v>
      </c>
      <c r="H23" s="171">
        <v>1591.75</v>
      </c>
      <c r="I23" s="171">
        <v>67.72</v>
      </c>
      <c r="J23" s="171">
        <v>326.36</v>
      </c>
      <c r="K23" s="67">
        <f t="shared" si="3"/>
        <v>1985.83</v>
      </c>
      <c r="L23" s="67">
        <f t="shared" si="4"/>
        <v>10035.58</v>
      </c>
      <c r="M23" s="171">
        <v>126</v>
      </c>
      <c r="N23" s="72">
        <f t="shared" si="5"/>
        <v>10161.58</v>
      </c>
      <c r="O23" s="32"/>
    </row>
    <row r="24" spans="1:15" ht="12.75" customHeight="1" x14ac:dyDescent="0.25">
      <c r="A24" s="243" t="s">
        <v>28</v>
      </c>
      <c r="B24" s="74" t="s">
        <v>16</v>
      </c>
      <c r="C24" s="171">
        <v>337.52</v>
      </c>
      <c r="D24" s="171">
        <v>147.53</v>
      </c>
      <c r="E24" s="172">
        <v>0.55000000000000004</v>
      </c>
      <c r="F24" s="172">
        <v>5.18</v>
      </c>
      <c r="G24" s="67">
        <f t="shared" si="2"/>
        <v>490.78</v>
      </c>
      <c r="H24" s="171">
        <v>149.85</v>
      </c>
      <c r="I24" s="172">
        <v>15.22</v>
      </c>
      <c r="J24" s="172">
        <v>5.94</v>
      </c>
      <c r="K24" s="67">
        <f t="shared" si="3"/>
        <v>171.01</v>
      </c>
      <c r="L24" s="67">
        <f t="shared" si="4"/>
        <v>661.79</v>
      </c>
      <c r="M24" s="172">
        <v>15.91</v>
      </c>
      <c r="N24" s="72">
        <f t="shared" si="5"/>
        <v>677.69999999999993</v>
      </c>
      <c r="O24" s="32"/>
    </row>
    <row r="25" spans="1:15" ht="12.75" customHeight="1" x14ac:dyDescent="0.25">
      <c r="A25" s="243"/>
      <c r="B25" s="74" t="s">
        <v>17</v>
      </c>
      <c r="C25" s="171">
        <v>17950.79</v>
      </c>
      <c r="D25" s="171">
        <v>8340.35</v>
      </c>
      <c r="E25" s="172">
        <v>6.48</v>
      </c>
      <c r="F25" s="172">
        <v>33.76</v>
      </c>
      <c r="G25" s="67">
        <f t="shared" si="2"/>
        <v>26331.379999999997</v>
      </c>
      <c r="H25" s="171">
        <v>11132.27</v>
      </c>
      <c r="I25" s="233">
        <v>1024.43</v>
      </c>
      <c r="J25" s="172">
        <v>446.56</v>
      </c>
      <c r="K25" s="67">
        <f t="shared" si="3"/>
        <v>12603.26</v>
      </c>
      <c r="L25" s="67">
        <f t="shared" si="4"/>
        <v>38934.639999999999</v>
      </c>
      <c r="M25" s="234">
        <v>1038.8</v>
      </c>
      <c r="N25" s="72">
        <f t="shared" si="5"/>
        <v>39973.440000000002</v>
      </c>
      <c r="O25" s="32"/>
    </row>
    <row r="26" spans="1:15" ht="12.75" customHeight="1" x14ac:dyDescent="0.25">
      <c r="A26" s="243" t="s">
        <v>29</v>
      </c>
      <c r="B26" s="74" t="s">
        <v>16</v>
      </c>
      <c r="C26" s="172">
        <v>0</v>
      </c>
      <c r="D26" s="172">
        <v>0</v>
      </c>
      <c r="E26" s="172">
        <v>0</v>
      </c>
      <c r="F26" s="172">
        <v>0</v>
      </c>
      <c r="G26" s="67">
        <f t="shared" si="2"/>
        <v>0</v>
      </c>
      <c r="H26" s="172">
        <v>0</v>
      </c>
      <c r="I26" s="172">
        <v>0</v>
      </c>
      <c r="J26" s="172">
        <v>0</v>
      </c>
      <c r="K26" s="67">
        <f t="shared" si="3"/>
        <v>0</v>
      </c>
      <c r="L26" s="67">
        <f t="shared" si="4"/>
        <v>0</v>
      </c>
      <c r="M26" s="172">
        <v>0</v>
      </c>
      <c r="N26" s="72">
        <f t="shared" si="5"/>
        <v>0</v>
      </c>
      <c r="O26" s="32"/>
    </row>
    <row r="27" spans="1:15" ht="12.75" customHeight="1" x14ac:dyDescent="0.25">
      <c r="A27" s="243"/>
      <c r="B27" s="74" t="s">
        <v>17</v>
      </c>
      <c r="C27" s="172">
        <v>0</v>
      </c>
      <c r="D27" s="172">
        <v>0</v>
      </c>
      <c r="E27" s="172">
        <v>0</v>
      </c>
      <c r="F27" s="172">
        <v>0</v>
      </c>
      <c r="G27" s="67">
        <f t="shared" si="2"/>
        <v>0</v>
      </c>
      <c r="H27" s="172">
        <v>0</v>
      </c>
      <c r="I27" s="172">
        <v>0</v>
      </c>
      <c r="J27" s="172">
        <v>0</v>
      </c>
      <c r="K27" s="67">
        <f t="shared" si="3"/>
        <v>0</v>
      </c>
      <c r="L27" s="67">
        <f t="shared" si="4"/>
        <v>0</v>
      </c>
      <c r="M27" s="172">
        <v>0</v>
      </c>
      <c r="N27" s="72">
        <f t="shared" si="5"/>
        <v>0</v>
      </c>
      <c r="O27" s="32"/>
    </row>
    <row r="28" spans="1:15" ht="12.75" customHeight="1" x14ac:dyDescent="0.25">
      <c r="A28" s="243" t="s">
        <v>30</v>
      </c>
      <c r="B28" s="74" t="s">
        <v>16</v>
      </c>
      <c r="C28" s="172">
        <v>0</v>
      </c>
      <c r="D28" s="172">
        <v>0</v>
      </c>
      <c r="E28" s="172">
        <v>0</v>
      </c>
      <c r="F28" s="172">
        <v>0</v>
      </c>
      <c r="G28" s="67">
        <f t="shared" si="2"/>
        <v>0</v>
      </c>
      <c r="H28" s="172">
        <v>1.23</v>
      </c>
      <c r="I28" s="172">
        <v>0</v>
      </c>
      <c r="J28" s="172">
        <v>0</v>
      </c>
      <c r="K28" s="67">
        <f t="shared" si="3"/>
        <v>1.23</v>
      </c>
      <c r="L28" s="67">
        <f t="shared" si="4"/>
        <v>1.23</v>
      </c>
      <c r="M28" s="172">
        <v>0</v>
      </c>
      <c r="N28" s="72">
        <f t="shared" si="5"/>
        <v>1.23</v>
      </c>
      <c r="O28" s="32"/>
    </row>
    <row r="29" spans="1:15" ht="12.75" customHeight="1" x14ac:dyDescent="0.25">
      <c r="A29" s="243"/>
      <c r="B29" s="74" t="s">
        <v>17</v>
      </c>
      <c r="C29" s="172">
        <v>0</v>
      </c>
      <c r="D29" s="172">
        <v>0</v>
      </c>
      <c r="E29" s="172">
        <v>0</v>
      </c>
      <c r="F29" s="172">
        <v>0</v>
      </c>
      <c r="G29" s="67">
        <f t="shared" si="2"/>
        <v>0</v>
      </c>
      <c r="H29" s="172">
        <v>25</v>
      </c>
      <c r="I29" s="172">
        <v>0</v>
      </c>
      <c r="J29" s="172">
        <v>0</v>
      </c>
      <c r="K29" s="67">
        <f t="shared" si="3"/>
        <v>25</v>
      </c>
      <c r="L29" s="67">
        <f t="shared" si="4"/>
        <v>25</v>
      </c>
      <c r="M29" s="172">
        <v>0</v>
      </c>
      <c r="N29" s="72">
        <f t="shared" si="5"/>
        <v>25</v>
      </c>
      <c r="O29" s="32"/>
    </row>
    <row r="30" spans="1:15" ht="12.75" customHeight="1" x14ac:dyDescent="0.25">
      <c r="A30" s="243" t="s">
        <v>31</v>
      </c>
      <c r="B30" s="74" t="s">
        <v>16</v>
      </c>
      <c r="C30" s="172">
        <v>124.71</v>
      </c>
      <c r="D30" s="172">
        <v>60.96</v>
      </c>
      <c r="E30" s="172">
        <v>0</v>
      </c>
      <c r="F30" s="172">
        <v>0.37</v>
      </c>
      <c r="G30" s="67">
        <f t="shared" si="2"/>
        <v>186.04</v>
      </c>
      <c r="H30" s="172">
        <v>32.17</v>
      </c>
      <c r="I30" s="172">
        <v>1.36</v>
      </c>
      <c r="J30" s="172">
        <v>5.76</v>
      </c>
      <c r="K30" s="67">
        <f t="shared" si="3"/>
        <v>39.29</v>
      </c>
      <c r="L30" s="67">
        <f t="shared" si="4"/>
        <v>225.32999999999998</v>
      </c>
      <c r="M30" s="172">
        <v>4.59</v>
      </c>
      <c r="N30" s="72">
        <f t="shared" si="5"/>
        <v>229.92</v>
      </c>
      <c r="O30" s="32"/>
    </row>
    <row r="31" spans="1:15" ht="12.75" customHeight="1" x14ac:dyDescent="0.25">
      <c r="A31" s="243"/>
      <c r="B31" s="74" t="s">
        <v>17</v>
      </c>
      <c r="C31" s="172">
        <v>22997</v>
      </c>
      <c r="D31" s="172">
        <v>9364</v>
      </c>
      <c r="E31" s="172">
        <v>0</v>
      </c>
      <c r="F31" s="172">
        <v>80</v>
      </c>
      <c r="G31" s="67">
        <f t="shared" si="2"/>
        <v>32441</v>
      </c>
      <c r="H31" s="172">
        <v>6106</v>
      </c>
      <c r="I31" s="172">
        <v>209</v>
      </c>
      <c r="J31" s="172">
        <v>913</v>
      </c>
      <c r="K31" s="67">
        <f t="shared" si="3"/>
        <v>7228</v>
      </c>
      <c r="L31" s="67">
        <f t="shared" si="4"/>
        <v>39669</v>
      </c>
      <c r="M31" s="172">
        <v>297</v>
      </c>
      <c r="N31" s="72">
        <f t="shared" si="5"/>
        <v>39966</v>
      </c>
      <c r="O31" s="32"/>
    </row>
    <row r="32" spans="1:15" ht="12.75" customHeight="1" x14ac:dyDescent="0.25">
      <c r="A32" s="243" t="s">
        <v>32</v>
      </c>
      <c r="B32" s="74" t="s">
        <v>16</v>
      </c>
      <c r="C32" s="172">
        <v>0</v>
      </c>
      <c r="D32" s="172">
        <v>0</v>
      </c>
      <c r="E32" s="172">
        <v>0</v>
      </c>
      <c r="F32" s="172">
        <v>0</v>
      </c>
      <c r="G32" s="67">
        <f t="shared" si="2"/>
        <v>0</v>
      </c>
      <c r="H32" s="172">
        <v>0</v>
      </c>
      <c r="I32" s="172">
        <v>0</v>
      </c>
      <c r="J32" s="172">
        <v>0</v>
      </c>
      <c r="K32" s="67">
        <f t="shared" si="3"/>
        <v>0</v>
      </c>
      <c r="L32" s="67">
        <f t="shared" si="4"/>
        <v>0</v>
      </c>
      <c r="M32" s="172">
        <v>0</v>
      </c>
      <c r="N32" s="72">
        <f t="shared" si="5"/>
        <v>0</v>
      </c>
      <c r="O32" s="32"/>
    </row>
    <row r="33" spans="1:16" ht="12.75" customHeight="1" x14ac:dyDescent="0.25">
      <c r="A33" s="243"/>
      <c r="B33" s="74" t="s">
        <v>17</v>
      </c>
      <c r="C33" s="172">
        <v>0</v>
      </c>
      <c r="D33" s="172">
        <v>0</v>
      </c>
      <c r="E33" s="172">
        <v>0</v>
      </c>
      <c r="F33" s="172">
        <v>0</v>
      </c>
      <c r="G33" s="67">
        <f t="shared" si="2"/>
        <v>0</v>
      </c>
      <c r="H33" s="172">
        <v>0</v>
      </c>
      <c r="I33" s="172">
        <v>0</v>
      </c>
      <c r="J33" s="172">
        <v>0</v>
      </c>
      <c r="K33" s="67">
        <f t="shared" si="3"/>
        <v>0</v>
      </c>
      <c r="L33" s="67">
        <f t="shared" si="4"/>
        <v>0</v>
      </c>
      <c r="M33" s="172">
        <v>0</v>
      </c>
      <c r="N33" s="72">
        <f t="shared" si="5"/>
        <v>0</v>
      </c>
      <c r="O33" s="32"/>
    </row>
    <row r="34" spans="1:16" ht="12.75" customHeight="1" x14ac:dyDescent="0.25">
      <c r="A34" s="243" t="s">
        <v>33</v>
      </c>
      <c r="B34" s="74" t="s">
        <v>16</v>
      </c>
      <c r="C34" s="172">
        <v>0</v>
      </c>
      <c r="D34" s="172">
        <v>0</v>
      </c>
      <c r="E34" s="172">
        <v>0</v>
      </c>
      <c r="F34" s="172">
        <v>0</v>
      </c>
      <c r="G34" s="67">
        <f t="shared" si="2"/>
        <v>0</v>
      </c>
      <c r="H34" s="172">
        <v>0</v>
      </c>
      <c r="I34" s="172">
        <v>0</v>
      </c>
      <c r="J34" s="172">
        <v>0</v>
      </c>
      <c r="K34" s="67">
        <f t="shared" si="3"/>
        <v>0</v>
      </c>
      <c r="L34" s="67">
        <f t="shared" si="4"/>
        <v>0</v>
      </c>
      <c r="M34" s="172">
        <v>0</v>
      </c>
      <c r="N34" s="72">
        <f t="shared" si="5"/>
        <v>0</v>
      </c>
      <c r="O34" s="32"/>
    </row>
    <row r="35" spans="1:16" ht="12.75" customHeight="1" x14ac:dyDescent="0.25">
      <c r="A35" s="245"/>
      <c r="B35" s="74" t="s">
        <v>17</v>
      </c>
      <c r="C35" s="172">
        <v>0</v>
      </c>
      <c r="D35" s="172">
        <v>0</v>
      </c>
      <c r="E35" s="172">
        <v>0</v>
      </c>
      <c r="F35" s="172">
        <v>0</v>
      </c>
      <c r="G35" s="67">
        <f t="shared" si="2"/>
        <v>0</v>
      </c>
      <c r="H35" s="172">
        <v>0</v>
      </c>
      <c r="I35" s="172">
        <v>0</v>
      </c>
      <c r="J35" s="172">
        <v>0</v>
      </c>
      <c r="K35" s="67">
        <f t="shared" si="3"/>
        <v>0</v>
      </c>
      <c r="L35" s="67">
        <f t="shared" si="4"/>
        <v>0</v>
      </c>
      <c r="M35" s="172">
        <v>0</v>
      </c>
      <c r="N35" s="72">
        <f t="shared" si="5"/>
        <v>0</v>
      </c>
      <c r="O35" s="32"/>
    </row>
    <row r="36" spans="1:16" ht="12.75" customHeight="1" x14ac:dyDescent="0.25">
      <c r="A36" s="246" t="s">
        <v>34</v>
      </c>
      <c r="B36" s="74" t="s">
        <v>16</v>
      </c>
      <c r="C36" s="172">
        <v>0</v>
      </c>
      <c r="D36" s="172">
        <v>0</v>
      </c>
      <c r="E36" s="172">
        <v>0</v>
      </c>
      <c r="F36" s="172">
        <v>0</v>
      </c>
      <c r="G36" s="67">
        <f t="shared" si="2"/>
        <v>0</v>
      </c>
      <c r="H36" s="172">
        <v>0</v>
      </c>
      <c r="I36" s="172">
        <v>0</v>
      </c>
      <c r="J36" s="172">
        <v>0</v>
      </c>
      <c r="K36" s="67">
        <f t="shared" si="3"/>
        <v>0</v>
      </c>
      <c r="L36" s="67">
        <f t="shared" si="4"/>
        <v>0</v>
      </c>
      <c r="M36" s="172">
        <v>0</v>
      </c>
      <c r="N36" s="72">
        <f t="shared" si="5"/>
        <v>0</v>
      </c>
      <c r="O36" s="32"/>
    </row>
    <row r="37" spans="1:16" ht="12.75" customHeight="1" x14ac:dyDescent="0.25">
      <c r="A37" s="246"/>
      <c r="B37" s="74" t="s">
        <v>17</v>
      </c>
      <c r="C37" s="172">
        <v>0</v>
      </c>
      <c r="D37" s="172">
        <v>0</v>
      </c>
      <c r="E37" s="172">
        <v>0</v>
      </c>
      <c r="F37" s="172">
        <v>0</v>
      </c>
      <c r="G37" s="67">
        <f t="shared" si="2"/>
        <v>0</v>
      </c>
      <c r="H37" s="172">
        <v>0</v>
      </c>
      <c r="I37" s="172">
        <v>0</v>
      </c>
      <c r="J37" s="172">
        <v>0</v>
      </c>
      <c r="K37" s="67">
        <f t="shared" si="3"/>
        <v>0</v>
      </c>
      <c r="L37" s="67">
        <f t="shared" si="4"/>
        <v>0</v>
      </c>
      <c r="M37" s="172">
        <v>0</v>
      </c>
      <c r="N37" s="72">
        <f t="shared" si="5"/>
        <v>0</v>
      </c>
      <c r="O37" s="32"/>
    </row>
    <row r="38" spans="1:16" ht="12.75" customHeight="1" x14ac:dyDescent="0.25">
      <c r="A38" s="241" t="s">
        <v>35</v>
      </c>
      <c r="B38" s="74" t="s">
        <v>16</v>
      </c>
      <c r="C38" s="67">
        <f>C4+C12+C14+C16+C18+C20+C22+C24+C26+C28+C30+C32+C34+C36</f>
        <v>9036.6900000000023</v>
      </c>
      <c r="D38" s="72">
        <f t="shared" ref="D38:M39" si="6">D4+D12+D14+D16+D18+D20+D22+D24+D26+D28+D30+D32+D34+D36</f>
        <v>9154.7000000000007</v>
      </c>
      <c r="E38" s="67">
        <f t="shared" si="6"/>
        <v>10.43</v>
      </c>
      <c r="F38" s="67">
        <f t="shared" si="6"/>
        <v>49.629999999999995</v>
      </c>
      <c r="G38" s="67">
        <f t="shared" si="6"/>
        <v>18251.450000000004</v>
      </c>
      <c r="H38" s="67">
        <f t="shared" si="6"/>
        <v>4354.83</v>
      </c>
      <c r="I38" s="67">
        <f t="shared" si="6"/>
        <v>144.64000000000001</v>
      </c>
      <c r="J38" s="67">
        <f>J4+J12+J14+J16+J18+J20+J22+J24+J26+J28+J30+J32+J34+J36</f>
        <v>377.07</v>
      </c>
      <c r="K38" s="67">
        <f t="shared" ref="K38:M38" si="7">K4+K12+K14+K16+K18+K20+K22+K24+K26+K28+K30+K32+K34+K36</f>
        <v>4876.54</v>
      </c>
      <c r="L38" s="67">
        <f t="shared" si="7"/>
        <v>23127.990000000005</v>
      </c>
      <c r="M38" s="67">
        <f t="shared" si="7"/>
        <v>125.73999999999998</v>
      </c>
      <c r="N38" s="72">
        <f>N4+N12+N14+N16+N18+N20+N22+N24+N26+N28+N30+N32+N34+N36</f>
        <v>23253.73</v>
      </c>
      <c r="O38" s="61"/>
      <c r="P38" s="2"/>
    </row>
    <row r="39" spans="1:16" ht="12.75" customHeight="1" x14ac:dyDescent="0.25">
      <c r="A39" s="242"/>
      <c r="B39" s="74" t="s">
        <v>17</v>
      </c>
      <c r="C39" s="68">
        <f>C5+C13+C15+C17+C19+C21+C23+C25+C27+C29+C31+C33+C35+C37</f>
        <v>996653.15</v>
      </c>
      <c r="D39" s="72">
        <f>D5+D13+D15+D17+D19+D21+D23+D25+D27+D29+D31+D33+D35+D37</f>
        <v>418305.86999999994</v>
      </c>
      <c r="E39" s="68">
        <f t="shared" si="6"/>
        <v>119.4</v>
      </c>
      <c r="F39" s="68">
        <f t="shared" si="6"/>
        <v>2270.59</v>
      </c>
      <c r="G39" s="68">
        <f t="shared" si="6"/>
        <v>1417349.0099999998</v>
      </c>
      <c r="H39" s="68">
        <f t="shared" si="6"/>
        <v>596176.07000000007</v>
      </c>
      <c r="I39" s="68">
        <f t="shared" si="6"/>
        <v>18073.030000000002</v>
      </c>
      <c r="J39" s="68">
        <f t="shared" si="6"/>
        <v>75254.740000000005</v>
      </c>
      <c r="K39" s="68">
        <f t="shared" si="6"/>
        <v>689503.84</v>
      </c>
      <c r="L39" s="68">
        <f t="shared" si="6"/>
        <v>2106852.8499999996</v>
      </c>
      <c r="M39" s="68">
        <f t="shared" si="6"/>
        <v>16644.489999999998</v>
      </c>
      <c r="N39" s="72">
        <f>N5+N13+N15+N17+N19+N21+N23+N25+N27+N29+N31+N33+N35+N37</f>
        <v>2123497.34</v>
      </c>
      <c r="O39" s="32"/>
      <c r="P39" s="2"/>
    </row>
    <row r="40" spans="1:16" x14ac:dyDescent="0.25">
      <c r="B40" s="32"/>
      <c r="C40" s="42"/>
      <c r="D40" s="70"/>
      <c r="E40" s="42"/>
      <c r="F40" s="42"/>
      <c r="G40" s="42"/>
      <c r="H40" s="42"/>
      <c r="I40" s="42"/>
      <c r="J40" s="42"/>
      <c r="K40" s="42"/>
      <c r="L40" s="42"/>
      <c r="M40" s="42"/>
      <c r="N40" s="70"/>
      <c r="O40" s="32"/>
    </row>
    <row r="41" spans="1:16" x14ac:dyDescent="0.25">
      <c r="B41" s="32"/>
      <c r="C41" s="25"/>
      <c r="D41" s="70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32"/>
    </row>
    <row r="42" spans="1:16" x14ac:dyDescent="0.25">
      <c r="B42" s="32"/>
      <c r="C42" s="25"/>
      <c r="D42" s="70"/>
      <c r="E42" s="25"/>
      <c r="F42" s="25"/>
      <c r="G42" s="25"/>
      <c r="H42" s="25"/>
      <c r="I42" s="25"/>
      <c r="J42" s="25"/>
      <c r="K42" s="25"/>
      <c r="L42" s="25"/>
      <c r="M42" s="25"/>
      <c r="N42" s="70"/>
      <c r="O42" s="32"/>
    </row>
    <row r="43" spans="1:16" x14ac:dyDescent="0.25">
      <c r="C43" s="25"/>
      <c r="D43" s="70"/>
      <c r="E43" s="25"/>
      <c r="F43" s="25"/>
      <c r="G43" s="25"/>
      <c r="H43" s="25"/>
      <c r="I43" s="25"/>
      <c r="J43" s="25"/>
      <c r="K43" s="25"/>
      <c r="L43" s="25"/>
      <c r="M43" s="25"/>
      <c r="N43" s="70"/>
      <c r="O43" s="32"/>
    </row>
    <row r="44" spans="1:16" x14ac:dyDescent="0.25">
      <c r="C44" s="25"/>
      <c r="D44" s="70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32"/>
    </row>
    <row r="45" spans="1:16" x14ac:dyDescent="0.25">
      <c r="C45" s="32"/>
      <c r="D45" s="71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</row>
    <row r="46" spans="1:16" x14ac:dyDescent="0.25">
      <c r="C46" s="32"/>
      <c r="D46" s="71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</row>
    <row r="47" spans="1:16" x14ac:dyDescent="0.25">
      <c r="C47" s="32"/>
      <c r="D47" s="71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</row>
    <row r="48" spans="1:16" x14ac:dyDescent="0.25">
      <c r="C48" s="32"/>
      <c r="D48" s="71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</row>
  </sheetData>
  <mergeCells count="16">
    <mergeCell ref="A38:A39"/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5748031496062992" right="0.15748031496062992" top="0.23622047244094491" bottom="0.74803149606299213" header="0.15748031496062992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D64F-4D42-4197-A9AD-D63B28C21626}">
  <sheetPr>
    <tabColor theme="0"/>
  </sheetPr>
  <dimension ref="A1:Q42"/>
  <sheetViews>
    <sheetView zoomScaleNormal="100" workbookViewId="0">
      <selection activeCell="I32" sqref="I32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4" width="10" style="31" customWidth="1"/>
    <col min="5" max="5" width="8.33203125" style="31" customWidth="1"/>
    <col min="6" max="6" width="7.88671875" style="31" customWidth="1"/>
    <col min="7" max="7" width="12.5546875" style="31" customWidth="1"/>
    <col min="8" max="8" width="9.44140625" style="31" bestFit="1" customWidth="1"/>
    <col min="9" max="9" width="8.88671875" style="31" customWidth="1"/>
    <col min="10" max="10" width="9" style="31" customWidth="1"/>
    <col min="11" max="11" width="11" style="31" customWidth="1"/>
    <col min="12" max="12" width="10.44140625" style="31" customWidth="1"/>
    <col min="13" max="13" width="10.5546875" style="31" customWidth="1"/>
    <col min="14" max="14" width="12.109375" style="69" customWidth="1"/>
    <col min="15" max="16384" width="9.109375" style="31"/>
  </cols>
  <sheetData>
    <row r="1" spans="1:14" ht="12" customHeight="1" x14ac:dyDescent="0.25">
      <c r="A1" s="231" t="s">
        <v>66</v>
      </c>
    </row>
    <row r="2" spans="1:14" ht="12" customHeight="1" x14ac:dyDescent="0.25">
      <c r="A2" s="180" t="s">
        <v>0</v>
      </c>
      <c r="B2" s="224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</row>
    <row r="3" spans="1:14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s="32" customFormat="1" ht="15.6" x14ac:dyDescent="0.25">
      <c r="A4" s="226" t="s">
        <v>15</v>
      </c>
      <c r="B4" s="74" t="s">
        <v>16</v>
      </c>
      <c r="C4" s="149">
        <f>C6+C8+C10</f>
        <v>0</v>
      </c>
      <c r="D4" s="149">
        <f t="shared" ref="D4:F5" si="0">D6+D8+D10</f>
        <v>0</v>
      </c>
      <c r="E4" s="149">
        <f t="shared" si="0"/>
        <v>0</v>
      </c>
      <c r="F4" s="198">
        <f t="shared" si="0"/>
        <v>0</v>
      </c>
      <c r="G4" s="150">
        <f>SUM(C4:F4)</f>
        <v>0</v>
      </c>
      <c r="H4" s="150">
        <f>H6+H8+H10</f>
        <v>0</v>
      </c>
      <c r="I4" s="150">
        <f t="shared" ref="I4:J5" si="1">I6+I8+I10</f>
        <v>0</v>
      </c>
      <c r="J4" s="150">
        <f t="shared" si="1"/>
        <v>0</v>
      </c>
      <c r="K4" s="150">
        <f>SUM(H4:J4)</f>
        <v>0</v>
      </c>
      <c r="L4" s="150">
        <f>G4+K4</f>
        <v>0</v>
      </c>
      <c r="M4" s="150">
        <f>M6+M8+M10</f>
        <v>0</v>
      </c>
      <c r="N4" s="103">
        <f>SUM(L4:M4)</f>
        <v>0</v>
      </c>
    </row>
    <row r="5" spans="1:14" s="32" customFormat="1" ht="15.6" x14ac:dyDescent="0.25">
      <c r="A5" s="223"/>
      <c r="B5" s="74" t="s">
        <v>17</v>
      </c>
      <c r="C5" s="133">
        <f>C7+C9+C11</f>
        <v>0</v>
      </c>
      <c r="D5" s="133">
        <f t="shared" si="0"/>
        <v>0</v>
      </c>
      <c r="E5" s="133">
        <f t="shared" si="0"/>
        <v>0</v>
      </c>
      <c r="F5" s="133">
        <f t="shared" si="0"/>
        <v>0</v>
      </c>
      <c r="G5" s="133">
        <f>SUM(C5:F5)</f>
        <v>0</v>
      </c>
      <c r="H5" s="133">
        <f>H7+H9+H11</f>
        <v>0</v>
      </c>
      <c r="I5" s="133">
        <f t="shared" si="1"/>
        <v>0</v>
      </c>
      <c r="J5" s="133">
        <f t="shared" si="1"/>
        <v>0</v>
      </c>
      <c r="K5" s="133">
        <f>SUM(H5:J5)</f>
        <v>0</v>
      </c>
      <c r="L5" s="133">
        <f>G5+K5</f>
        <v>0</v>
      </c>
      <c r="M5" s="133">
        <f>M7+M9+M11</f>
        <v>0</v>
      </c>
      <c r="N5" s="101">
        <f>SUM(L5:M5)</f>
        <v>0</v>
      </c>
    </row>
    <row r="6" spans="1:14" s="32" customFormat="1" x14ac:dyDescent="0.25">
      <c r="A6" s="248" t="s">
        <v>18</v>
      </c>
      <c r="B6" s="74" t="s">
        <v>16</v>
      </c>
      <c r="C6" s="34">
        <v>0</v>
      </c>
      <c r="D6" s="34">
        <v>0</v>
      </c>
      <c r="E6" s="136">
        <v>0</v>
      </c>
      <c r="F6" s="136">
        <v>0</v>
      </c>
      <c r="G6" s="133">
        <f>SUM(C6:F6)</f>
        <v>0</v>
      </c>
      <c r="H6" s="34">
        <v>0</v>
      </c>
      <c r="I6" s="34">
        <v>0</v>
      </c>
      <c r="J6" s="34">
        <v>0</v>
      </c>
      <c r="K6" s="133">
        <f>SUM(H6:J6)</f>
        <v>0</v>
      </c>
      <c r="L6" s="133">
        <f>G6+K6</f>
        <v>0</v>
      </c>
      <c r="M6" s="34">
        <v>0</v>
      </c>
      <c r="N6" s="101">
        <f>SUM(L6:M6)</f>
        <v>0</v>
      </c>
    </row>
    <row r="7" spans="1:14" s="32" customFormat="1" ht="15.6" x14ac:dyDescent="0.25">
      <c r="A7" s="248"/>
      <c r="B7" s="74" t="s">
        <v>17</v>
      </c>
      <c r="C7" s="34">
        <v>0</v>
      </c>
      <c r="D7" s="34">
        <v>0</v>
      </c>
      <c r="E7" s="136">
        <v>0</v>
      </c>
      <c r="F7" s="136">
        <v>0</v>
      </c>
      <c r="G7" s="133">
        <f t="shared" ref="G7:G39" si="2">SUM(C7:F7)</f>
        <v>0</v>
      </c>
      <c r="H7" s="34">
        <v>0</v>
      </c>
      <c r="I7" s="34">
        <v>0</v>
      </c>
      <c r="J7" s="34">
        <v>0</v>
      </c>
      <c r="K7" s="133">
        <f t="shared" ref="K7:K37" si="3">SUM(H7:J7)</f>
        <v>0</v>
      </c>
      <c r="L7" s="133">
        <f t="shared" ref="L7:L39" si="4">G7+K7</f>
        <v>0</v>
      </c>
      <c r="M7" s="34">
        <v>0</v>
      </c>
      <c r="N7" s="101">
        <f t="shared" ref="N7:N39" si="5">SUM(L7:M7)</f>
        <v>0</v>
      </c>
    </row>
    <row r="8" spans="1:14" s="32" customFormat="1" x14ac:dyDescent="0.25">
      <c r="A8" s="248" t="s">
        <v>19</v>
      </c>
      <c r="B8" s="74" t="s">
        <v>16</v>
      </c>
      <c r="C8" s="34">
        <v>0</v>
      </c>
      <c r="D8" s="34">
        <v>0</v>
      </c>
      <c r="E8" s="136">
        <v>0</v>
      </c>
      <c r="F8" s="136">
        <v>0</v>
      </c>
      <c r="G8" s="133">
        <f t="shared" si="2"/>
        <v>0</v>
      </c>
      <c r="H8" s="34">
        <v>0</v>
      </c>
      <c r="I8" s="34">
        <v>0</v>
      </c>
      <c r="J8" s="34">
        <v>0</v>
      </c>
      <c r="K8" s="133">
        <f t="shared" si="3"/>
        <v>0</v>
      </c>
      <c r="L8" s="133">
        <f t="shared" si="4"/>
        <v>0</v>
      </c>
      <c r="M8" s="34">
        <v>0</v>
      </c>
      <c r="N8" s="101">
        <f t="shared" si="5"/>
        <v>0</v>
      </c>
    </row>
    <row r="9" spans="1:14" s="32" customFormat="1" ht="15.6" x14ac:dyDescent="0.25">
      <c r="A9" s="248"/>
      <c r="B9" s="74" t="s">
        <v>17</v>
      </c>
      <c r="C9" s="34">
        <v>0</v>
      </c>
      <c r="D9" s="34">
        <v>0</v>
      </c>
      <c r="E9" s="136">
        <v>0</v>
      </c>
      <c r="F9" s="136">
        <v>0</v>
      </c>
      <c r="G9" s="133">
        <f t="shared" si="2"/>
        <v>0</v>
      </c>
      <c r="H9" s="34">
        <v>0</v>
      </c>
      <c r="I9" s="34">
        <v>0</v>
      </c>
      <c r="J9" s="34">
        <v>0</v>
      </c>
      <c r="K9" s="133">
        <f t="shared" si="3"/>
        <v>0</v>
      </c>
      <c r="L9" s="133">
        <f t="shared" si="4"/>
        <v>0</v>
      </c>
      <c r="M9" s="34">
        <v>0</v>
      </c>
      <c r="N9" s="101">
        <f t="shared" si="5"/>
        <v>0</v>
      </c>
    </row>
    <row r="10" spans="1:14" s="32" customFormat="1" x14ac:dyDescent="0.25">
      <c r="A10" s="248" t="s">
        <v>20</v>
      </c>
      <c r="B10" s="74" t="s">
        <v>16</v>
      </c>
      <c r="C10" s="34">
        <v>0</v>
      </c>
      <c r="D10" s="34">
        <v>0</v>
      </c>
      <c r="E10" s="136">
        <v>0</v>
      </c>
      <c r="F10" s="136">
        <v>0</v>
      </c>
      <c r="G10" s="133">
        <f t="shared" si="2"/>
        <v>0</v>
      </c>
      <c r="H10" s="34">
        <v>0</v>
      </c>
      <c r="I10" s="34">
        <v>0</v>
      </c>
      <c r="J10" s="34">
        <v>0</v>
      </c>
      <c r="K10" s="133">
        <f>SUM(H10:J10)</f>
        <v>0</v>
      </c>
      <c r="L10" s="133">
        <f t="shared" si="4"/>
        <v>0</v>
      </c>
      <c r="M10" s="34">
        <v>0</v>
      </c>
      <c r="N10" s="101">
        <f t="shared" si="5"/>
        <v>0</v>
      </c>
    </row>
    <row r="11" spans="1:14" s="32" customFormat="1" ht="15.6" x14ac:dyDescent="0.25">
      <c r="A11" s="248"/>
      <c r="B11" s="74" t="s">
        <v>17</v>
      </c>
      <c r="C11" s="34">
        <v>0</v>
      </c>
      <c r="D11" s="34">
        <v>0</v>
      </c>
      <c r="E11" s="136">
        <v>0</v>
      </c>
      <c r="F11" s="136">
        <v>0</v>
      </c>
      <c r="G11" s="133">
        <f t="shared" si="2"/>
        <v>0</v>
      </c>
      <c r="H11" s="34">
        <v>0</v>
      </c>
      <c r="I11" s="34">
        <v>0</v>
      </c>
      <c r="J11" s="34">
        <v>0</v>
      </c>
      <c r="K11" s="133">
        <f>SUM(H11:J11)</f>
        <v>0</v>
      </c>
      <c r="L11" s="133">
        <f t="shared" si="4"/>
        <v>0</v>
      </c>
      <c r="M11" s="34">
        <v>0</v>
      </c>
      <c r="N11" s="101">
        <f t="shared" si="5"/>
        <v>0</v>
      </c>
    </row>
    <row r="12" spans="1:14" s="32" customFormat="1" ht="15.6" x14ac:dyDescent="0.25">
      <c r="A12" s="226" t="s">
        <v>21</v>
      </c>
      <c r="B12" s="74" t="s">
        <v>16</v>
      </c>
      <c r="C12" s="34">
        <v>0</v>
      </c>
      <c r="D12" s="34">
        <v>0</v>
      </c>
      <c r="E12" s="136">
        <v>0</v>
      </c>
      <c r="F12" s="136">
        <v>0</v>
      </c>
      <c r="G12" s="196">
        <f>SUM(C12:F12)</f>
        <v>0</v>
      </c>
      <c r="H12" s="34">
        <v>0</v>
      </c>
      <c r="I12" s="34">
        <v>0</v>
      </c>
      <c r="J12" s="34">
        <v>0</v>
      </c>
      <c r="K12" s="133">
        <f>SUM(H12:J12)</f>
        <v>0</v>
      </c>
      <c r="L12" s="133">
        <f>G12+K12</f>
        <v>0</v>
      </c>
      <c r="M12" s="34">
        <v>0</v>
      </c>
      <c r="N12" s="101">
        <f>SUM(L12:M12)</f>
        <v>0</v>
      </c>
    </row>
    <row r="13" spans="1:14" s="32" customFormat="1" ht="14.25" customHeight="1" x14ac:dyDescent="0.25">
      <c r="A13" s="225" t="s">
        <v>37</v>
      </c>
      <c r="B13" s="74" t="s">
        <v>17</v>
      </c>
      <c r="C13" s="34">
        <v>0</v>
      </c>
      <c r="D13" s="34">
        <v>0</v>
      </c>
      <c r="E13" s="136">
        <v>0</v>
      </c>
      <c r="F13" s="136">
        <v>0</v>
      </c>
      <c r="G13" s="133">
        <f>SUM(C13:F13)</f>
        <v>0</v>
      </c>
      <c r="H13" s="34">
        <v>0</v>
      </c>
      <c r="I13" s="34">
        <v>0</v>
      </c>
      <c r="J13" s="34">
        <v>0</v>
      </c>
      <c r="K13" s="133">
        <f t="shared" si="3"/>
        <v>0</v>
      </c>
      <c r="L13" s="133">
        <f t="shared" si="4"/>
        <v>0</v>
      </c>
      <c r="M13" s="34">
        <v>0</v>
      </c>
      <c r="N13" s="101">
        <f t="shared" si="5"/>
        <v>0</v>
      </c>
    </row>
    <row r="14" spans="1:14" s="32" customFormat="1" ht="14.25" customHeight="1" x14ac:dyDescent="0.25">
      <c r="A14" s="251" t="s">
        <v>23</v>
      </c>
      <c r="B14" s="74" t="s">
        <v>16</v>
      </c>
      <c r="C14" s="34">
        <v>0</v>
      </c>
      <c r="D14" s="34">
        <v>0</v>
      </c>
      <c r="E14" s="136">
        <v>0</v>
      </c>
      <c r="F14" s="136">
        <v>0</v>
      </c>
      <c r="G14" s="133">
        <f t="shared" si="2"/>
        <v>0</v>
      </c>
      <c r="H14" s="34">
        <v>0</v>
      </c>
      <c r="I14" s="34">
        <v>0</v>
      </c>
      <c r="J14" s="34">
        <v>0</v>
      </c>
      <c r="K14" s="133">
        <f t="shared" si="3"/>
        <v>0</v>
      </c>
      <c r="L14" s="133">
        <f t="shared" si="4"/>
        <v>0</v>
      </c>
      <c r="M14" s="34">
        <v>0</v>
      </c>
      <c r="N14" s="101">
        <f t="shared" si="5"/>
        <v>0</v>
      </c>
    </row>
    <row r="15" spans="1:14" s="32" customFormat="1" ht="14.25" customHeight="1" x14ac:dyDescent="0.25">
      <c r="A15" s="251"/>
      <c r="B15" s="74" t="s">
        <v>17</v>
      </c>
      <c r="C15" s="34">
        <v>0</v>
      </c>
      <c r="D15" s="34">
        <v>0</v>
      </c>
      <c r="E15" s="136">
        <v>0</v>
      </c>
      <c r="F15" s="136">
        <v>0</v>
      </c>
      <c r="G15" s="133">
        <f t="shared" si="2"/>
        <v>0</v>
      </c>
      <c r="H15" s="34">
        <v>0</v>
      </c>
      <c r="I15" s="34">
        <v>0</v>
      </c>
      <c r="J15" s="34">
        <v>0</v>
      </c>
      <c r="K15" s="133">
        <f t="shared" si="3"/>
        <v>0</v>
      </c>
      <c r="L15" s="133">
        <f t="shared" si="4"/>
        <v>0</v>
      </c>
      <c r="M15" s="34">
        <v>0</v>
      </c>
      <c r="N15" s="101">
        <f t="shared" si="5"/>
        <v>0</v>
      </c>
    </row>
    <row r="16" spans="1:14" s="32" customFormat="1" ht="14.25" customHeight="1" x14ac:dyDescent="0.25">
      <c r="A16" s="251" t="s">
        <v>24</v>
      </c>
      <c r="B16" s="74" t="s">
        <v>16</v>
      </c>
      <c r="C16" s="34">
        <v>0</v>
      </c>
      <c r="D16" s="34">
        <v>0</v>
      </c>
      <c r="E16" s="136">
        <v>0</v>
      </c>
      <c r="F16" s="136">
        <v>0</v>
      </c>
      <c r="G16" s="133">
        <f t="shared" si="2"/>
        <v>0</v>
      </c>
      <c r="H16" s="215">
        <v>1.47</v>
      </c>
      <c r="I16" s="34">
        <v>0</v>
      </c>
      <c r="J16" s="34">
        <v>0</v>
      </c>
      <c r="K16" s="133">
        <f t="shared" si="3"/>
        <v>1.47</v>
      </c>
      <c r="L16" s="133">
        <f t="shared" si="4"/>
        <v>1.47</v>
      </c>
      <c r="M16" s="34">
        <v>0</v>
      </c>
      <c r="N16" s="101">
        <f t="shared" si="5"/>
        <v>1.47</v>
      </c>
    </row>
    <row r="17" spans="1:14" s="32" customFormat="1" ht="14.25" customHeight="1" x14ac:dyDescent="0.25">
      <c r="A17" s="251"/>
      <c r="B17" s="74" t="s">
        <v>17</v>
      </c>
      <c r="C17" s="34">
        <v>0</v>
      </c>
      <c r="D17" s="34">
        <v>0</v>
      </c>
      <c r="E17" s="136">
        <v>0</v>
      </c>
      <c r="F17" s="136">
        <v>0</v>
      </c>
      <c r="G17" s="133">
        <f t="shared" si="2"/>
        <v>0</v>
      </c>
      <c r="H17" s="215">
        <v>4</v>
      </c>
      <c r="I17" s="34">
        <v>0</v>
      </c>
      <c r="J17" s="34">
        <v>0</v>
      </c>
      <c r="K17" s="133">
        <f t="shared" si="3"/>
        <v>4</v>
      </c>
      <c r="L17" s="133">
        <f t="shared" si="4"/>
        <v>4</v>
      </c>
      <c r="M17" s="34">
        <v>0</v>
      </c>
      <c r="N17" s="101">
        <f t="shared" si="5"/>
        <v>4</v>
      </c>
    </row>
    <row r="18" spans="1:14" s="32" customFormat="1" ht="14.25" customHeight="1" x14ac:dyDescent="0.25">
      <c r="A18" s="250" t="s">
        <v>25</v>
      </c>
      <c r="B18" s="74" t="s">
        <v>16</v>
      </c>
      <c r="C18" s="34">
        <v>0</v>
      </c>
      <c r="D18" s="34">
        <v>0</v>
      </c>
      <c r="E18" s="136">
        <v>0</v>
      </c>
      <c r="F18" s="136">
        <v>0</v>
      </c>
      <c r="G18" s="133">
        <f t="shared" si="2"/>
        <v>0</v>
      </c>
      <c r="H18" s="215">
        <v>0</v>
      </c>
      <c r="I18" s="34">
        <v>0</v>
      </c>
      <c r="J18" s="34">
        <v>0</v>
      </c>
      <c r="K18" s="133">
        <f t="shared" si="3"/>
        <v>0</v>
      </c>
      <c r="L18" s="133">
        <f t="shared" si="4"/>
        <v>0</v>
      </c>
      <c r="M18" s="34">
        <v>0</v>
      </c>
      <c r="N18" s="101">
        <f t="shared" si="5"/>
        <v>0</v>
      </c>
    </row>
    <row r="19" spans="1:14" s="32" customFormat="1" ht="14.25" customHeight="1" x14ac:dyDescent="0.25">
      <c r="A19" s="250"/>
      <c r="B19" s="74" t="s">
        <v>17</v>
      </c>
      <c r="C19" s="34">
        <v>0</v>
      </c>
      <c r="D19" s="34">
        <v>0</v>
      </c>
      <c r="E19" s="136">
        <v>0</v>
      </c>
      <c r="F19" s="136">
        <v>0</v>
      </c>
      <c r="G19" s="133">
        <f t="shared" si="2"/>
        <v>0</v>
      </c>
      <c r="H19" s="215">
        <v>0</v>
      </c>
      <c r="I19" s="34">
        <v>0</v>
      </c>
      <c r="J19" s="34">
        <v>0</v>
      </c>
      <c r="K19" s="133">
        <f t="shared" si="3"/>
        <v>0</v>
      </c>
      <c r="L19" s="133">
        <f t="shared" si="4"/>
        <v>0</v>
      </c>
      <c r="M19" s="34">
        <v>0</v>
      </c>
      <c r="N19" s="101">
        <f t="shared" si="5"/>
        <v>0</v>
      </c>
    </row>
    <row r="20" spans="1:14" s="32" customFormat="1" ht="14.25" customHeight="1" x14ac:dyDescent="0.25">
      <c r="A20" s="250" t="s">
        <v>26</v>
      </c>
      <c r="B20" s="74" t="s">
        <v>16</v>
      </c>
      <c r="C20" s="34">
        <v>0</v>
      </c>
      <c r="D20" s="34">
        <v>0</v>
      </c>
      <c r="E20" s="136">
        <v>0</v>
      </c>
      <c r="F20" s="136">
        <v>0</v>
      </c>
      <c r="G20" s="133">
        <f t="shared" si="2"/>
        <v>0</v>
      </c>
      <c r="H20" s="215">
        <v>0</v>
      </c>
      <c r="I20" s="34">
        <v>0</v>
      </c>
      <c r="J20" s="34">
        <v>0</v>
      </c>
      <c r="K20" s="133">
        <f t="shared" si="3"/>
        <v>0</v>
      </c>
      <c r="L20" s="133">
        <f t="shared" si="4"/>
        <v>0</v>
      </c>
      <c r="M20" s="34">
        <v>0</v>
      </c>
      <c r="N20" s="101">
        <f t="shared" si="5"/>
        <v>0</v>
      </c>
    </row>
    <row r="21" spans="1:14" s="32" customFormat="1" ht="14.25" customHeight="1" x14ac:dyDescent="0.25">
      <c r="A21" s="250"/>
      <c r="B21" s="74" t="s">
        <v>17</v>
      </c>
      <c r="C21" s="34">
        <v>0</v>
      </c>
      <c r="D21" s="34">
        <v>0</v>
      </c>
      <c r="E21" s="136">
        <v>0</v>
      </c>
      <c r="F21" s="136">
        <v>0</v>
      </c>
      <c r="G21" s="133">
        <f t="shared" si="2"/>
        <v>0</v>
      </c>
      <c r="H21" s="215">
        <v>0</v>
      </c>
      <c r="I21" s="34">
        <v>0</v>
      </c>
      <c r="J21" s="34">
        <v>0</v>
      </c>
      <c r="K21" s="133">
        <f t="shared" si="3"/>
        <v>0</v>
      </c>
      <c r="L21" s="133">
        <f t="shared" si="4"/>
        <v>0</v>
      </c>
      <c r="M21" s="34">
        <v>0</v>
      </c>
      <c r="N21" s="101">
        <f t="shared" si="5"/>
        <v>0</v>
      </c>
    </row>
    <row r="22" spans="1:14" s="32" customFormat="1" ht="14.25" customHeight="1" x14ac:dyDescent="0.25">
      <c r="A22" s="226" t="s">
        <v>27</v>
      </c>
      <c r="B22" s="74" t="s">
        <v>16</v>
      </c>
      <c r="C22" s="34">
        <v>0</v>
      </c>
      <c r="D22" s="34">
        <v>0</v>
      </c>
      <c r="E22" s="136">
        <v>0</v>
      </c>
      <c r="F22" s="136">
        <v>0</v>
      </c>
      <c r="G22" s="133">
        <f t="shared" si="2"/>
        <v>0</v>
      </c>
      <c r="H22" s="215">
        <v>0</v>
      </c>
      <c r="I22" s="34">
        <v>0</v>
      </c>
      <c r="J22" s="34">
        <v>0</v>
      </c>
      <c r="K22" s="133">
        <f t="shared" si="3"/>
        <v>0</v>
      </c>
      <c r="L22" s="133">
        <f t="shared" si="4"/>
        <v>0</v>
      </c>
      <c r="M22" s="34">
        <v>0</v>
      </c>
      <c r="N22" s="101">
        <f t="shared" si="5"/>
        <v>0</v>
      </c>
    </row>
    <row r="23" spans="1:14" s="32" customFormat="1" ht="14.25" customHeight="1" x14ac:dyDescent="0.25">
      <c r="A23" s="223"/>
      <c r="B23" s="74" t="s">
        <v>17</v>
      </c>
      <c r="C23" s="34">
        <v>0</v>
      </c>
      <c r="D23" s="34">
        <v>0</v>
      </c>
      <c r="E23" s="136">
        <v>0</v>
      </c>
      <c r="F23" s="136">
        <v>0</v>
      </c>
      <c r="G23" s="133">
        <f t="shared" si="2"/>
        <v>0</v>
      </c>
      <c r="H23" s="215">
        <v>0</v>
      </c>
      <c r="I23" s="34">
        <v>0</v>
      </c>
      <c r="J23" s="34">
        <v>0</v>
      </c>
      <c r="K23" s="133">
        <f t="shared" si="3"/>
        <v>0</v>
      </c>
      <c r="L23" s="133">
        <f t="shared" si="4"/>
        <v>0</v>
      </c>
      <c r="M23" s="34">
        <v>0</v>
      </c>
      <c r="N23" s="101">
        <f t="shared" si="5"/>
        <v>0</v>
      </c>
    </row>
    <row r="24" spans="1:14" s="32" customFormat="1" ht="14.25" customHeight="1" x14ac:dyDescent="0.25">
      <c r="A24" s="251" t="s">
        <v>28</v>
      </c>
      <c r="B24" s="74" t="s">
        <v>16</v>
      </c>
      <c r="C24" s="34">
        <v>0</v>
      </c>
      <c r="D24" s="34">
        <v>0</v>
      </c>
      <c r="E24" s="136">
        <v>0</v>
      </c>
      <c r="F24" s="136">
        <v>0</v>
      </c>
      <c r="G24" s="133">
        <f t="shared" si="2"/>
        <v>0</v>
      </c>
      <c r="H24" s="215">
        <v>0</v>
      </c>
      <c r="I24" s="34">
        <v>0</v>
      </c>
      <c r="J24" s="34">
        <v>0</v>
      </c>
      <c r="K24" s="133">
        <f>SUM(H24:J24)</f>
        <v>0</v>
      </c>
      <c r="L24" s="133">
        <f t="shared" si="4"/>
        <v>0</v>
      </c>
      <c r="M24" s="34">
        <v>0</v>
      </c>
      <c r="N24" s="101">
        <f t="shared" si="5"/>
        <v>0</v>
      </c>
    </row>
    <row r="25" spans="1:14" s="32" customFormat="1" ht="14.25" customHeight="1" x14ac:dyDescent="0.25">
      <c r="A25" s="251"/>
      <c r="B25" s="74" t="s">
        <v>17</v>
      </c>
      <c r="C25" s="34">
        <v>0</v>
      </c>
      <c r="D25" s="34">
        <v>0</v>
      </c>
      <c r="E25" s="136">
        <v>0</v>
      </c>
      <c r="F25" s="136">
        <v>0</v>
      </c>
      <c r="G25" s="133">
        <f t="shared" si="2"/>
        <v>0</v>
      </c>
      <c r="H25" s="215">
        <v>0</v>
      </c>
      <c r="I25" s="34">
        <v>0</v>
      </c>
      <c r="J25" s="34">
        <v>0</v>
      </c>
      <c r="K25" s="133">
        <f t="shared" si="3"/>
        <v>0</v>
      </c>
      <c r="L25" s="133">
        <f t="shared" si="4"/>
        <v>0</v>
      </c>
      <c r="M25" s="34">
        <v>0</v>
      </c>
      <c r="N25" s="101">
        <f t="shared" si="5"/>
        <v>0</v>
      </c>
    </row>
    <row r="26" spans="1:14" s="32" customFormat="1" ht="14.25" customHeight="1" x14ac:dyDescent="0.25">
      <c r="A26" s="251" t="s">
        <v>29</v>
      </c>
      <c r="B26" s="74" t="s">
        <v>16</v>
      </c>
      <c r="C26" s="34">
        <v>0</v>
      </c>
      <c r="D26" s="34">
        <v>0</v>
      </c>
      <c r="E26" s="136">
        <v>0</v>
      </c>
      <c r="F26" s="136">
        <v>0</v>
      </c>
      <c r="G26" s="133">
        <f t="shared" si="2"/>
        <v>0</v>
      </c>
      <c r="H26" s="215">
        <v>0</v>
      </c>
      <c r="I26" s="34">
        <v>0</v>
      </c>
      <c r="J26" s="34">
        <v>0</v>
      </c>
      <c r="K26" s="133">
        <f t="shared" si="3"/>
        <v>0</v>
      </c>
      <c r="L26" s="133">
        <f t="shared" si="4"/>
        <v>0</v>
      </c>
      <c r="M26" s="34">
        <v>0</v>
      </c>
      <c r="N26" s="101">
        <f t="shared" si="5"/>
        <v>0</v>
      </c>
    </row>
    <row r="27" spans="1:14" s="32" customFormat="1" ht="14.25" customHeight="1" x14ac:dyDescent="0.25">
      <c r="A27" s="251"/>
      <c r="B27" s="74" t="s">
        <v>17</v>
      </c>
      <c r="C27" s="34">
        <v>0</v>
      </c>
      <c r="D27" s="34">
        <v>0</v>
      </c>
      <c r="E27" s="136">
        <v>0</v>
      </c>
      <c r="F27" s="136">
        <v>0</v>
      </c>
      <c r="G27" s="133">
        <f t="shared" si="2"/>
        <v>0</v>
      </c>
      <c r="H27" s="215">
        <v>0</v>
      </c>
      <c r="I27" s="34">
        <v>0</v>
      </c>
      <c r="J27" s="34">
        <v>0</v>
      </c>
      <c r="K27" s="133">
        <f t="shared" si="3"/>
        <v>0</v>
      </c>
      <c r="L27" s="133">
        <f t="shared" si="4"/>
        <v>0</v>
      </c>
      <c r="M27" s="34">
        <v>0</v>
      </c>
      <c r="N27" s="101">
        <f t="shared" si="5"/>
        <v>0</v>
      </c>
    </row>
    <row r="28" spans="1:14" s="32" customFormat="1" ht="14.25" customHeight="1" x14ac:dyDescent="0.25">
      <c r="A28" s="251" t="s">
        <v>30</v>
      </c>
      <c r="B28" s="74" t="s">
        <v>16</v>
      </c>
      <c r="C28" s="34">
        <v>0</v>
      </c>
      <c r="D28" s="34">
        <v>0</v>
      </c>
      <c r="E28" s="136">
        <v>0</v>
      </c>
      <c r="F28" s="136">
        <v>0</v>
      </c>
      <c r="G28" s="133">
        <f t="shared" si="2"/>
        <v>0</v>
      </c>
      <c r="H28" s="215">
        <v>0</v>
      </c>
      <c r="I28" s="34">
        <v>0</v>
      </c>
      <c r="J28" s="34">
        <v>0</v>
      </c>
      <c r="K28" s="133">
        <f t="shared" si="3"/>
        <v>0</v>
      </c>
      <c r="L28" s="133">
        <f t="shared" si="4"/>
        <v>0</v>
      </c>
      <c r="M28" s="34">
        <v>0</v>
      </c>
      <c r="N28" s="101">
        <f t="shared" si="5"/>
        <v>0</v>
      </c>
    </row>
    <row r="29" spans="1:14" s="32" customFormat="1" ht="14.25" customHeight="1" x14ac:dyDescent="0.25">
      <c r="A29" s="251"/>
      <c r="B29" s="74" t="s">
        <v>17</v>
      </c>
      <c r="C29" s="34">
        <v>0</v>
      </c>
      <c r="D29" s="34">
        <v>0</v>
      </c>
      <c r="E29" s="136">
        <v>0</v>
      </c>
      <c r="F29" s="136">
        <v>0</v>
      </c>
      <c r="G29" s="133">
        <f t="shared" si="2"/>
        <v>0</v>
      </c>
      <c r="H29" s="215">
        <v>0</v>
      </c>
      <c r="I29" s="34">
        <v>0</v>
      </c>
      <c r="J29" s="34">
        <v>0</v>
      </c>
      <c r="K29" s="133">
        <f t="shared" si="3"/>
        <v>0</v>
      </c>
      <c r="L29" s="133">
        <f t="shared" si="4"/>
        <v>0</v>
      </c>
      <c r="M29" s="34">
        <v>0</v>
      </c>
      <c r="N29" s="101">
        <f t="shared" si="5"/>
        <v>0</v>
      </c>
    </row>
    <row r="30" spans="1:14" s="32" customFormat="1" ht="14.25" customHeight="1" x14ac:dyDescent="0.25">
      <c r="A30" s="251" t="s">
        <v>31</v>
      </c>
      <c r="B30" s="74" t="s">
        <v>16</v>
      </c>
      <c r="C30" s="34">
        <v>0</v>
      </c>
      <c r="D30" s="34">
        <v>0</v>
      </c>
      <c r="E30" s="136">
        <v>0</v>
      </c>
      <c r="F30" s="136">
        <v>0</v>
      </c>
      <c r="G30" s="133">
        <f t="shared" si="2"/>
        <v>0</v>
      </c>
      <c r="H30" s="215">
        <v>0</v>
      </c>
      <c r="I30" s="34">
        <v>0</v>
      </c>
      <c r="J30" s="34">
        <v>0</v>
      </c>
      <c r="K30" s="133">
        <f t="shared" si="3"/>
        <v>0</v>
      </c>
      <c r="L30" s="133">
        <f t="shared" si="4"/>
        <v>0</v>
      </c>
      <c r="M30" s="34">
        <v>0</v>
      </c>
      <c r="N30" s="101">
        <f t="shared" si="5"/>
        <v>0</v>
      </c>
    </row>
    <row r="31" spans="1:14" s="32" customFormat="1" ht="14.25" customHeight="1" x14ac:dyDescent="0.25">
      <c r="A31" s="251"/>
      <c r="B31" s="74" t="s">
        <v>17</v>
      </c>
      <c r="C31" s="34">
        <v>0</v>
      </c>
      <c r="D31" s="34">
        <v>0</v>
      </c>
      <c r="E31" s="136">
        <v>0</v>
      </c>
      <c r="F31" s="136">
        <v>0</v>
      </c>
      <c r="G31" s="133">
        <f t="shared" si="2"/>
        <v>0</v>
      </c>
      <c r="H31" s="215">
        <v>0</v>
      </c>
      <c r="I31" s="34">
        <v>0</v>
      </c>
      <c r="J31" s="34">
        <v>0</v>
      </c>
      <c r="K31" s="133">
        <f t="shared" si="3"/>
        <v>0</v>
      </c>
      <c r="L31" s="133">
        <f t="shared" si="4"/>
        <v>0</v>
      </c>
      <c r="M31" s="34">
        <v>0</v>
      </c>
      <c r="N31" s="101">
        <f t="shared" si="5"/>
        <v>0</v>
      </c>
    </row>
    <row r="32" spans="1:14" s="32" customFormat="1" ht="14.25" customHeight="1" x14ac:dyDescent="0.25">
      <c r="A32" s="251" t="s">
        <v>32</v>
      </c>
      <c r="B32" s="74" t="s">
        <v>16</v>
      </c>
      <c r="C32" s="34">
        <v>0</v>
      </c>
      <c r="D32" s="34">
        <v>0</v>
      </c>
      <c r="E32" s="136">
        <v>0</v>
      </c>
      <c r="F32" s="136">
        <v>0</v>
      </c>
      <c r="G32" s="133">
        <f t="shared" si="2"/>
        <v>0</v>
      </c>
      <c r="H32" s="215">
        <v>0</v>
      </c>
      <c r="I32" s="34">
        <v>0</v>
      </c>
      <c r="J32" s="34">
        <v>0</v>
      </c>
      <c r="K32" s="133">
        <f t="shared" si="3"/>
        <v>0</v>
      </c>
      <c r="L32" s="133">
        <f t="shared" si="4"/>
        <v>0</v>
      </c>
      <c r="M32" s="34">
        <v>0</v>
      </c>
      <c r="N32" s="101">
        <f t="shared" si="5"/>
        <v>0</v>
      </c>
    </row>
    <row r="33" spans="1:17" s="32" customFormat="1" ht="14.25" customHeight="1" x14ac:dyDescent="0.25">
      <c r="A33" s="251"/>
      <c r="B33" s="74" t="s">
        <v>17</v>
      </c>
      <c r="C33" s="34">
        <v>0</v>
      </c>
      <c r="D33" s="34">
        <v>0</v>
      </c>
      <c r="E33" s="136">
        <v>0</v>
      </c>
      <c r="F33" s="136">
        <v>0</v>
      </c>
      <c r="G33" s="133">
        <f t="shared" si="2"/>
        <v>0</v>
      </c>
      <c r="H33" s="215">
        <v>0</v>
      </c>
      <c r="I33" s="34">
        <v>0</v>
      </c>
      <c r="J33" s="34">
        <v>0</v>
      </c>
      <c r="K33" s="133">
        <f t="shared" si="3"/>
        <v>0</v>
      </c>
      <c r="L33" s="133">
        <f t="shared" si="4"/>
        <v>0</v>
      </c>
      <c r="M33" s="34">
        <v>0</v>
      </c>
      <c r="N33" s="101">
        <f t="shared" si="5"/>
        <v>0</v>
      </c>
    </row>
    <row r="34" spans="1:17" s="32" customFormat="1" ht="14.25" customHeight="1" x14ac:dyDescent="0.25">
      <c r="A34" s="251" t="s">
        <v>33</v>
      </c>
      <c r="B34" s="74" t="s">
        <v>16</v>
      </c>
      <c r="C34" s="34">
        <v>0</v>
      </c>
      <c r="D34" s="34">
        <v>0</v>
      </c>
      <c r="E34" s="136">
        <v>0</v>
      </c>
      <c r="F34" s="136">
        <v>0</v>
      </c>
      <c r="G34" s="133">
        <f t="shared" si="2"/>
        <v>0</v>
      </c>
      <c r="H34" s="215">
        <v>0</v>
      </c>
      <c r="I34" s="34">
        <v>0</v>
      </c>
      <c r="J34" s="34">
        <v>0</v>
      </c>
      <c r="K34" s="133">
        <f t="shared" si="3"/>
        <v>0</v>
      </c>
      <c r="L34" s="133">
        <f t="shared" si="4"/>
        <v>0</v>
      </c>
      <c r="M34" s="34">
        <v>0</v>
      </c>
      <c r="N34" s="101">
        <f t="shared" si="5"/>
        <v>0</v>
      </c>
    </row>
    <row r="35" spans="1:17" s="32" customFormat="1" ht="14.25" customHeight="1" x14ac:dyDescent="0.25">
      <c r="A35" s="251"/>
      <c r="B35" s="74" t="s">
        <v>17</v>
      </c>
      <c r="C35" s="34">
        <v>0</v>
      </c>
      <c r="D35" s="34">
        <v>0</v>
      </c>
      <c r="E35" s="136">
        <v>0</v>
      </c>
      <c r="F35" s="136">
        <v>0</v>
      </c>
      <c r="G35" s="133">
        <f t="shared" si="2"/>
        <v>0</v>
      </c>
      <c r="H35" s="215">
        <v>0</v>
      </c>
      <c r="I35" s="34">
        <v>0</v>
      </c>
      <c r="J35" s="34">
        <v>0</v>
      </c>
      <c r="K35" s="133">
        <f t="shared" si="3"/>
        <v>0</v>
      </c>
      <c r="L35" s="133">
        <f t="shared" si="4"/>
        <v>0</v>
      </c>
      <c r="M35" s="34">
        <v>0</v>
      </c>
      <c r="N35" s="101">
        <f t="shared" si="5"/>
        <v>0</v>
      </c>
    </row>
    <row r="36" spans="1:17" s="32" customFormat="1" ht="14.25" customHeight="1" x14ac:dyDescent="0.25">
      <c r="A36" s="251" t="s">
        <v>34</v>
      </c>
      <c r="B36" s="74" t="s">
        <v>16</v>
      </c>
      <c r="C36" s="34">
        <v>0</v>
      </c>
      <c r="D36" s="34">
        <v>0</v>
      </c>
      <c r="E36" s="136">
        <v>0</v>
      </c>
      <c r="F36" s="136">
        <v>0</v>
      </c>
      <c r="G36" s="133">
        <f t="shared" si="2"/>
        <v>0</v>
      </c>
      <c r="H36" s="215">
        <v>0</v>
      </c>
      <c r="I36" s="34">
        <v>0</v>
      </c>
      <c r="J36" s="34">
        <v>0</v>
      </c>
      <c r="K36" s="133">
        <f t="shared" si="3"/>
        <v>0</v>
      </c>
      <c r="L36" s="133">
        <f t="shared" si="4"/>
        <v>0</v>
      </c>
      <c r="M36" s="34">
        <v>0</v>
      </c>
      <c r="N36" s="101">
        <f t="shared" si="5"/>
        <v>0</v>
      </c>
      <c r="O36" s="35"/>
      <c r="P36" s="35"/>
      <c r="Q36" s="35"/>
    </row>
    <row r="37" spans="1:17" s="32" customFormat="1" ht="14.25" customHeight="1" x14ac:dyDescent="0.25">
      <c r="A37" s="251"/>
      <c r="B37" s="74" t="s">
        <v>17</v>
      </c>
      <c r="C37" s="34">
        <v>0</v>
      </c>
      <c r="D37" s="34">
        <v>0</v>
      </c>
      <c r="E37" s="136">
        <v>0</v>
      </c>
      <c r="F37" s="136">
        <v>0</v>
      </c>
      <c r="G37" s="133">
        <f t="shared" si="2"/>
        <v>0</v>
      </c>
      <c r="H37" s="215">
        <v>0</v>
      </c>
      <c r="I37" s="34">
        <v>0</v>
      </c>
      <c r="J37" s="34">
        <v>0</v>
      </c>
      <c r="K37" s="133">
        <f t="shared" si="3"/>
        <v>0</v>
      </c>
      <c r="L37" s="133">
        <f t="shared" si="4"/>
        <v>0</v>
      </c>
      <c r="M37" s="34">
        <v>0</v>
      </c>
      <c r="N37" s="101">
        <f t="shared" si="5"/>
        <v>0</v>
      </c>
      <c r="O37" s="35"/>
      <c r="P37" s="35"/>
      <c r="Q37" s="35"/>
    </row>
    <row r="38" spans="1:17" s="32" customFormat="1" ht="18.75" customHeight="1" x14ac:dyDescent="0.25">
      <c r="A38" s="223" t="s">
        <v>35</v>
      </c>
      <c r="B38" s="74" t="s">
        <v>16</v>
      </c>
      <c r="C38" s="196">
        <f>C4+C12+C14+C16+C18+C20+C22+C24+C26+C28+C30+C32+C34+C36</f>
        <v>0</v>
      </c>
      <c r="D38" s="133">
        <f t="shared" ref="D38:F39" si="6">D4+D12+D14+D16+D18+D20+D22+D24+D26+D28+D30+D32+D34+D36</f>
        <v>0</v>
      </c>
      <c r="E38" s="133">
        <f t="shared" si="6"/>
        <v>0</v>
      </c>
      <c r="F38" s="133">
        <f t="shared" si="6"/>
        <v>0</v>
      </c>
      <c r="G38" s="133">
        <f>SUM(C38:F38)</f>
        <v>0</v>
      </c>
      <c r="H38" s="133">
        <f>H4+H12+H14+H16+H18+H20+H22+H24+H26+H28+H30+H32+H34+H36</f>
        <v>1.47</v>
      </c>
      <c r="I38" s="133">
        <f t="shared" ref="I38:J39" si="7">I4+I12+I14+I16+I18+I20+I22+I24+I26+I28+I30+I32+I34+I36</f>
        <v>0</v>
      </c>
      <c r="J38" s="133">
        <f t="shared" si="7"/>
        <v>0</v>
      </c>
      <c r="K38" s="133">
        <f>SUM(H38:J38)</f>
        <v>1.47</v>
      </c>
      <c r="L38" s="133">
        <f>G38+K38</f>
        <v>1.47</v>
      </c>
      <c r="M38" s="138">
        <f>M4+M12+M14+M16+M18+M20+M22+M24+M26+M28+M30+M32+M34+M36</f>
        <v>0</v>
      </c>
      <c r="N38" s="101">
        <f>SUM(L38:M38)</f>
        <v>1.47</v>
      </c>
      <c r="O38" s="34"/>
      <c r="P38" s="35"/>
      <c r="Q38" s="35"/>
    </row>
    <row r="39" spans="1:17" s="32" customFormat="1" ht="15.6" x14ac:dyDescent="0.25">
      <c r="A39" s="225"/>
      <c r="B39" s="74" t="s">
        <v>17</v>
      </c>
      <c r="C39" s="133">
        <f>C5+C13+C15+C17+C19+C21+C23+C25+C27+C29+C31+C33+C35+C37</f>
        <v>0</v>
      </c>
      <c r="D39" s="133">
        <f t="shared" si="6"/>
        <v>0</v>
      </c>
      <c r="E39" s="133">
        <f t="shared" si="6"/>
        <v>0</v>
      </c>
      <c r="F39" s="133">
        <f t="shared" si="6"/>
        <v>0</v>
      </c>
      <c r="G39" s="133">
        <f t="shared" si="2"/>
        <v>0</v>
      </c>
      <c r="H39" s="133">
        <f>H5+H13+H15+H17+H19+H21+H23+H25+H27+H29+H31+H33+H35+H37</f>
        <v>4</v>
      </c>
      <c r="I39" s="133">
        <f t="shared" si="7"/>
        <v>0</v>
      </c>
      <c r="J39" s="133">
        <f t="shared" si="7"/>
        <v>0</v>
      </c>
      <c r="K39" s="133">
        <f>SUM(H39:J39)</f>
        <v>4</v>
      </c>
      <c r="L39" s="133">
        <f t="shared" si="4"/>
        <v>4</v>
      </c>
      <c r="M39" s="133">
        <f>M5+M13+M15+M17+M19+M21+M23+M25+M27+M29+M31+M33+M35+M37</f>
        <v>0</v>
      </c>
      <c r="N39" s="101">
        <f t="shared" si="5"/>
        <v>4</v>
      </c>
      <c r="O39" s="35"/>
      <c r="P39" s="35"/>
      <c r="Q39" s="35"/>
    </row>
    <row r="40" spans="1:17" s="32" customFormat="1" x14ac:dyDescent="0.25"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05"/>
      <c r="O40" s="35"/>
      <c r="P40" s="35"/>
      <c r="Q40" s="35"/>
    </row>
    <row r="41" spans="1:17" s="32" customFormat="1" x14ac:dyDescent="0.25">
      <c r="N41" s="71"/>
      <c r="O41" s="35"/>
      <c r="P41" s="35"/>
      <c r="Q41" s="35"/>
    </row>
    <row r="42" spans="1:17" x14ac:dyDescent="0.25">
      <c r="Q42" s="3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7" header="0.17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7D68-F77C-418C-88C6-253C56B57FEF}">
  <sheetPr>
    <tabColor theme="0"/>
  </sheetPr>
  <dimension ref="A1:Q49"/>
  <sheetViews>
    <sheetView zoomScale="90" zoomScaleNormal="90" workbookViewId="0">
      <selection activeCell="M37" sqref="M37"/>
    </sheetView>
  </sheetViews>
  <sheetFormatPr defaultColWidth="9.109375" defaultRowHeight="13.8" x14ac:dyDescent="0.25"/>
  <cols>
    <col min="1" max="1" width="34.6640625" style="25" customWidth="1"/>
    <col min="2" max="2" width="4" style="25" customWidth="1"/>
    <col min="3" max="3" width="7.6640625" style="25" customWidth="1"/>
    <col min="4" max="4" width="8.5546875" style="25" customWidth="1"/>
    <col min="5" max="6" width="6.44140625" style="25" customWidth="1"/>
    <col min="7" max="7" width="12.33203125" style="25" customWidth="1"/>
    <col min="8" max="8" width="9.44140625" style="25" bestFit="1" customWidth="1"/>
    <col min="9" max="9" width="7.44140625" style="25" customWidth="1"/>
    <col min="10" max="10" width="9.109375" style="25"/>
    <col min="11" max="11" width="10.6640625" style="25" customWidth="1"/>
    <col min="12" max="12" width="7.88671875" style="25" customWidth="1"/>
    <col min="13" max="13" width="7.44140625" style="25" customWidth="1"/>
    <col min="14" max="14" width="11.5546875" style="70" customWidth="1"/>
    <col min="15" max="15" width="9.109375" style="25" customWidth="1"/>
    <col min="16" max="16384" width="9.109375" style="25"/>
  </cols>
  <sheetData>
    <row r="1" spans="1:16" ht="13.5" customHeight="1" x14ac:dyDescent="0.25">
      <c r="A1" s="29" t="s">
        <v>67</v>
      </c>
    </row>
    <row r="2" spans="1:16" ht="12" customHeight="1" x14ac:dyDescent="0.25">
      <c r="A2" s="53" t="s">
        <v>0</v>
      </c>
      <c r="B2" s="229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6" ht="24" customHeight="1" x14ac:dyDescent="0.25">
      <c r="A3" s="183" t="s">
        <v>3</v>
      </c>
      <c r="B3" s="59"/>
      <c r="C3" s="59" t="s">
        <v>36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6" ht="14.25" customHeight="1" x14ac:dyDescent="0.25">
      <c r="A4" s="227" t="s">
        <v>15</v>
      </c>
      <c r="B4" s="175" t="s">
        <v>16</v>
      </c>
      <c r="C4" s="141">
        <f>C6+C8+C10</f>
        <v>73.290000000000006</v>
      </c>
      <c r="D4" s="141">
        <f t="shared" ref="D4:F5" si="0">D6+D8+D10</f>
        <v>0</v>
      </c>
      <c r="E4" s="141">
        <f t="shared" si="0"/>
        <v>0</v>
      </c>
      <c r="F4" s="141">
        <f t="shared" si="0"/>
        <v>0</v>
      </c>
      <c r="G4" s="141">
        <f>SUM(C4:F4)</f>
        <v>73.290000000000006</v>
      </c>
      <c r="H4" s="141">
        <f>H6+H8+H10</f>
        <v>0.27</v>
      </c>
      <c r="I4" s="141">
        <f t="shared" ref="I4:J5" si="1">I6+I8+I10</f>
        <v>0</v>
      </c>
      <c r="J4" s="141">
        <f t="shared" si="1"/>
        <v>0</v>
      </c>
      <c r="K4" s="141">
        <f>SUM(H4:J4)</f>
        <v>0.27</v>
      </c>
      <c r="L4" s="141">
        <f>G4+K4</f>
        <v>73.56</v>
      </c>
      <c r="M4" s="141">
        <f>M6+M8+M10</f>
        <v>0</v>
      </c>
      <c r="N4" s="142">
        <f>SUM(L4:M4)</f>
        <v>73.56</v>
      </c>
    </row>
    <row r="5" spans="1:16" ht="13.5" customHeight="1" x14ac:dyDescent="0.25">
      <c r="A5" s="230"/>
      <c r="B5" s="175" t="s">
        <v>38</v>
      </c>
      <c r="C5" s="143">
        <f>C7+C9+C11</f>
        <v>4962</v>
      </c>
      <c r="D5" s="143">
        <f t="shared" si="0"/>
        <v>0</v>
      </c>
      <c r="E5" s="143">
        <f t="shared" si="0"/>
        <v>0</v>
      </c>
      <c r="F5" s="143">
        <f t="shared" si="0"/>
        <v>0</v>
      </c>
      <c r="G5" s="143">
        <f>SUM(C5:F5)</f>
        <v>4962</v>
      </c>
      <c r="H5" s="143">
        <f>H7+H9+H11</f>
        <v>11</v>
      </c>
      <c r="I5" s="143">
        <f t="shared" si="1"/>
        <v>0</v>
      </c>
      <c r="J5" s="143">
        <f t="shared" si="1"/>
        <v>0</v>
      </c>
      <c r="K5" s="143">
        <f>SUM(H5:J5)</f>
        <v>11</v>
      </c>
      <c r="L5" s="143">
        <f>G5+K5</f>
        <v>4973</v>
      </c>
      <c r="M5" s="143">
        <f>M7+M9+M11</f>
        <v>0</v>
      </c>
      <c r="N5" s="142">
        <f>SUM(L5:M5)</f>
        <v>4973</v>
      </c>
    </row>
    <row r="6" spans="1:16" ht="17.25" customHeight="1" x14ac:dyDescent="0.3">
      <c r="A6" s="258" t="s">
        <v>39</v>
      </c>
      <c r="B6" s="175" t="s">
        <v>16</v>
      </c>
      <c r="C6" s="5">
        <v>0</v>
      </c>
      <c r="D6" s="5">
        <v>0</v>
      </c>
      <c r="E6" s="144">
        <v>0</v>
      </c>
      <c r="F6" s="5">
        <v>0</v>
      </c>
      <c r="G6" s="141">
        <f>SUM(C6:F6)</f>
        <v>0</v>
      </c>
      <c r="H6" s="5">
        <v>0</v>
      </c>
      <c r="I6" s="211">
        <v>0</v>
      </c>
      <c r="J6" s="5">
        <v>0</v>
      </c>
      <c r="K6" s="141">
        <f>SUM(H6:J6)</f>
        <v>0</v>
      </c>
      <c r="L6" s="141">
        <f>G6+K6</f>
        <v>0</v>
      </c>
      <c r="M6" s="211">
        <v>0</v>
      </c>
      <c r="N6" s="142">
        <f>SUM(L6:M6)</f>
        <v>0</v>
      </c>
    </row>
    <row r="7" spans="1:16" ht="15.75" customHeight="1" x14ac:dyDescent="0.3">
      <c r="A7" s="258"/>
      <c r="B7" s="175" t="s">
        <v>38</v>
      </c>
      <c r="C7" s="5">
        <v>0</v>
      </c>
      <c r="D7" s="5">
        <v>0</v>
      </c>
      <c r="E7" s="144">
        <v>0</v>
      </c>
      <c r="F7" s="5">
        <v>0</v>
      </c>
      <c r="G7" s="143">
        <f t="shared" ref="G7:G39" si="2">SUM(C7:F7)</f>
        <v>0</v>
      </c>
      <c r="H7" s="5">
        <v>0</v>
      </c>
      <c r="I7" s="5">
        <v>0</v>
      </c>
      <c r="J7" s="5">
        <v>0</v>
      </c>
      <c r="K7" s="143">
        <f t="shared" ref="K7:K37" si="3">SUM(H7:J7)</f>
        <v>0</v>
      </c>
      <c r="L7" s="143">
        <f t="shared" ref="L7:L39" si="4">G7+K7</f>
        <v>0</v>
      </c>
      <c r="M7" s="5">
        <v>0</v>
      </c>
      <c r="N7" s="142">
        <f t="shared" ref="N7:N39" si="5">SUM(L7:M7)</f>
        <v>0</v>
      </c>
    </row>
    <row r="8" spans="1:16" ht="27.75" customHeight="1" x14ac:dyDescent="0.3">
      <c r="A8" s="258" t="s">
        <v>40</v>
      </c>
      <c r="B8" s="175" t="s">
        <v>16</v>
      </c>
      <c r="C8" s="5">
        <v>73.290000000000006</v>
      </c>
      <c r="D8" s="5">
        <v>0</v>
      </c>
      <c r="E8" s="144">
        <v>0</v>
      </c>
      <c r="F8" s="5">
        <v>0</v>
      </c>
      <c r="G8" s="141">
        <f t="shared" si="2"/>
        <v>73.290000000000006</v>
      </c>
      <c r="H8" s="5">
        <v>0.27</v>
      </c>
      <c r="I8" s="5">
        <v>0</v>
      </c>
      <c r="J8" s="5">
        <v>0</v>
      </c>
      <c r="K8" s="141">
        <f t="shared" si="3"/>
        <v>0.27</v>
      </c>
      <c r="L8" s="141">
        <f t="shared" si="4"/>
        <v>73.56</v>
      </c>
      <c r="M8" s="5">
        <v>0</v>
      </c>
      <c r="N8" s="142">
        <f t="shared" si="5"/>
        <v>73.56</v>
      </c>
    </row>
    <row r="9" spans="1:16" ht="15.6" x14ac:dyDescent="0.3">
      <c r="A9" s="258"/>
      <c r="B9" s="175" t="s">
        <v>38</v>
      </c>
      <c r="C9" s="5">
        <v>4962</v>
      </c>
      <c r="D9" s="5">
        <v>0</v>
      </c>
      <c r="E9" s="144">
        <v>0</v>
      </c>
      <c r="F9" s="5">
        <v>0</v>
      </c>
      <c r="G9" s="143">
        <f t="shared" si="2"/>
        <v>4962</v>
      </c>
      <c r="H9" s="5">
        <v>11</v>
      </c>
      <c r="I9" s="5">
        <v>0</v>
      </c>
      <c r="J9" s="5">
        <v>0</v>
      </c>
      <c r="K9" s="143">
        <f t="shared" si="3"/>
        <v>11</v>
      </c>
      <c r="L9" s="143">
        <f t="shared" si="4"/>
        <v>4973</v>
      </c>
      <c r="M9" s="5">
        <v>0</v>
      </c>
      <c r="N9" s="142">
        <f t="shared" si="5"/>
        <v>4973</v>
      </c>
    </row>
    <row r="10" spans="1:16" ht="14.25" customHeight="1" x14ac:dyDescent="0.3">
      <c r="A10" s="258" t="s">
        <v>41</v>
      </c>
      <c r="B10" s="175" t="s">
        <v>16</v>
      </c>
      <c r="C10" s="5">
        <v>0</v>
      </c>
      <c r="D10" s="5">
        <v>0</v>
      </c>
      <c r="E10" s="144">
        <v>0</v>
      </c>
      <c r="F10" s="5">
        <v>0</v>
      </c>
      <c r="G10" s="141">
        <f t="shared" si="2"/>
        <v>0</v>
      </c>
      <c r="H10" s="5">
        <v>0</v>
      </c>
      <c r="I10" s="5">
        <v>0</v>
      </c>
      <c r="J10" s="5">
        <v>0</v>
      </c>
      <c r="K10" s="141">
        <f t="shared" si="3"/>
        <v>0</v>
      </c>
      <c r="L10" s="141">
        <f t="shared" si="4"/>
        <v>0</v>
      </c>
      <c r="M10" s="5">
        <v>0</v>
      </c>
      <c r="N10" s="142">
        <f t="shared" si="5"/>
        <v>0</v>
      </c>
    </row>
    <row r="11" spans="1:16" ht="14.25" customHeight="1" x14ac:dyDescent="0.3">
      <c r="A11" s="258"/>
      <c r="B11" s="175" t="s">
        <v>38</v>
      </c>
      <c r="C11" s="5">
        <v>0</v>
      </c>
      <c r="D11" s="5">
        <v>0</v>
      </c>
      <c r="E11" s="144">
        <v>0</v>
      </c>
      <c r="F11" s="5">
        <v>0</v>
      </c>
      <c r="G11" s="143">
        <f t="shared" si="2"/>
        <v>0</v>
      </c>
      <c r="H11" s="5">
        <v>0</v>
      </c>
      <c r="I11" s="5">
        <v>0</v>
      </c>
      <c r="J11" s="5">
        <v>0</v>
      </c>
      <c r="K11" s="143">
        <f t="shared" si="3"/>
        <v>0</v>
      </c>
      <c r="L11" s="143">
        <f t="shared" si="4"/>
        <v>0</v>
      </c>
      <c r="M11" s="5">
        <v>0</v>
      </c>
      <c r="N11" s="142">
        <f t="shared" si="5"/>
        <v>0</v>
      </c>
      <c r="O11" s="27"/>
    </row>
    <row r="12" spans="1:16" ht="14.25" customHeight="1" x14ac:dyDescent="0.3">
      <c r="A12" s="227" t="s">
        <v>21</v>
      </c>
      <c r="B12" s="175" t="s">
        <v>16</v>
      </c>
      <c r="C12" s="212">
        <v>129.01</v>
      </c>
      <c r="D12" s="5">
        <v>0</v>
      </c>
      <c r="E12" s="144">
        <v>0</v>
      </c>
      <c r="F12" s="5">
        <v>0</v>
      </c>
      <c r="G12" s="147">
        <f>SUM(C12:F12)</f>
        <v>129.01</v>
      </c>
      <c r="H12" s="5">
        <v>0.31</v>
      </c>
      <c r="I12" s="5">
        <v>0.54</v>
      </c>
      <c r="J12" s="5">
        <v>0</v>
      </c>
      <c r="K12" s="141">
        <f>SUM(H12:J12)</f>
        <v>0.85000000000000009</v>
      </c>
      <c r="L12" s="141">
        <f>G12+K12</f>
        <v>129.85999999999999</v>
      </c>
      <c r="M12" s="5">
        <v>0</v>
      </c>
      <c r="N12" s="142">
        <f>SUM(L12:M12)</f>
        <v>129.85999999999999</v>
      </c>
    </row>
    <row r="13" spans="1:16" ht="14.25" customHeight="1" x14ac:dyDescent="0.3">
      <c r="A13" s="228" t="s">
        <v>37</v>
      </c>
      <c r="B13" s="175" t="s">
        <v>38</v>
      </c>
      <c r="C13" s="5">
        <v>9742</v>
      </c>
      <c r="D13" s="5">
        <v>0</v>
      </c>
      <c r="E13" s="144">
        <v>0</v>
      </c>
      <c r="F13" s="5">
        <v>0</v>
      </c>
      <c r="G13" s="143">
        <f t="shared" si="2"/>
        <v>9742</v>
      </c>
      <c r="H13" s="5">
        <v>13</v>
      </c>
      <c r="I13" s="5">
        <v>23</v>
      </c>
      <c r="J13" s="5">
        <v>0</v>
      </c>
      <c r="K13" s="143">
        <f>SUM(H13:J13)</f>
        <v>36</v>
      </c>
      <c r="L13" s="143">
        <f t="shared" si="4"/>
        <v>9778</v>
      </c>
      <c r="M13" s="5">
        <v>0</v>
      </c>
      <c r="N13" s="142">
        <f t="shared" si="5"/>
        <v>9778</v>
      </c>
      <c r="P13" s="42"/>
    </row>
    <row r="14" spans="1:16" ht="14.25" customHeight="1" x14ac:dyDescent="0.3">
      <c r="A14" s="255" t="s">
        <v>23</v>
      </c>
      <c r="B14" s="175" t="s">
        <v>16</v>
      </c>
      <c r="C14" s="5">
        <v>0</v>
      </c>
      <c r="D14" s="5">
        <v>0</v>
      </c>
      <c r="E14" s="144">
        <v>0</v>
      </c>
      <c r="F14" s="5">
        <v>0</v>
      </c>
      <c r="G14" s="141">
        <f t="shared" si="2"/>
        <v>0</v>
      </c>
      <c r="H14" s="5">
        <v>0</v>
      </c>
      <c r="I14" s="5">
        <v>0</v>
      </c>
      <c r="J14" s="5">
        <v>0</v>
      </c>
      <c r="K14" s="141">
        <f t="shared" si="3"/>
        <v>0</v>
      </c>
      <c r="L14" s="141">
        <f t="shared" si="4"/>
        <v>0</v>
      </c>
      <c r="M14" s="5">
        <v>0</v>
      </c>
      <c r="N14" s="142">
        <f t="shared" si="5"/>
        <v>0</v>
      </c>
    </row>
    <row r="15" spans="1:16" ht="14.25" customHeight="1" x14ac:dyDescent="0.3">
      <c r="A15" s="255"/>
      <c r="B15" s="175" t="s">
        <v>38</v>
      </c>
      <c r="C15" s="5">
        <v>0</v>
      </c>
      <c r="D15" s="5">
        <v>0</v>
      </c>
      <c r="E15" s="144">
        <v>0</v>
      </c>
      <c r="F15" s="5">
        <v>0</v>
      </c>
      <c r="G15" s="141">
        <f t="shared" si="2"/>
        <v>0</v>
      </c>
      <c r="H15" s="5">
        <v>0</v>
      </c>
      <c r="I15" s="5">
        <v>0</v>
      </c>
      <c r="J15" s="5">
        <v>0</v>
      </c>
      <c r="K15" s="141">
        <f t="shared" si="3"/>
        <v>0</v>
      </c>
      <c r="L15" s="143">
        <f t="shared" si="4"/>
        <v>0</v>
      </c>
      <c r="M15" s="5">
        <v>0</v>
      </c>
      <c r="N15" s="142">
        <f t="shared" si="5"/>
        <v>0</v>
      </c>
    </row>
    <row r="16" spans="1:16" ht="14.25" customHeight="1" x14ac:dyDescent="0.3">
      <c r="A16" s="255" t="s">
        <v>24</v>
      </c>
      <c r="B16" s="175" t="s">
        <v>16</v>
      </c>
      <c r="C16" s="5">
        <v>1.54</v>
      </c>
      <c r="D16" s="5">
        <v>0</v>
      </c>
      <c r="E16" s="144">
        <v>0</v>
      </c>
      <c r="F16" s="5">
        <v>0</v>
      </c>
      <c r="G16" s="141">
        <f t="shared" si="2"/>
        <v>1.54</v>
      </c>
      <c r="H16" s="5">
        <v>0.13</v>
      </c>
      <c r="I16" s="5">
        <v>0.31</v>
      </c>
      <c r="J16" s="5">
        <v>0</v>
      </c>
      <c r="K16" s="141">
        <f t="shared" si="3"/>
        <v>0.44</v>
      </c>
      <c r="L16" s="141">
        <f t="shared" si="4"/>
        <v>1.98</v>
      </c>
      <c r="M16" s="5">
        <v>0</v>
      </c>
      <c r="N16" s="142">
        <f t="shared" si="5"/>
        <v>1.98</v>
      </c>
    </row>
    <row r="17" spans="1:15" ht="14.25" customHeight="1" x14ac:dyDescent="0.3">
      <c r="A17" s="255"/>
      <c r="B17" s="175" t="s">
        <v>38</v>
      </c>
      <c r="C17" s="5">
        <v>22</v>
      </c>
      <c r="D17" s="5">
        <v>0</v>
      </c>
      <c r="E17" s="144">
        <v>0</v>
      </c>
      <c r="F17" s="5">
        <v>0</v>
      </c>
      <c r="G17" s="143">
        <f t="shared" si="2"/>
        <v>22</v>
      </c>
      <c r="H17" s="5">
        <v>4</v>
      </c>
      <c r="I17" s="5">
        <v>15</v>
      </c>
      <c r="J17" s="5">
        <v>0</v>
      </c>
      <c r="K17" s="143">
        <f t="shared" si="3"/>
        <v>19</v>
      </c>
      <c r="L17" s="143">
        <f t="shared" si="4"/>
        <v>41</v>
      </c>
      <c r="M17" s="5">
        <v>0</v>
      </c>
      <c r="N17" s="142">
        <f t="shared" si="5"/>
        <v>41</v>
      </c>
    </row>
    <row r="18" spans="1:15" ht="14.25" customHeight="1" x14ac:dyDescent="0.3">
      <c r="A18" s="256" t="s">
        <v>42</v>
      </c>
      <c r="B18" s="175" t="s">
        <v>16</v>
      </c>
      <c r="C18" s="5">
        <v>0</v>
      </c>
      <c r="D18" s="5">
        <v>0</v>
      </c>
      <c r="E18" s="144">
        <v>0</v>
      </c>
      <c r="F18" s="5">
        <v>0</v>
      </c>
      <c r="G18" s="141">
        <f t="shared" si="2"/>
        <v>0</v>
      </c>
      <c r="H18" s="5">
        <v>0</v>
      </c>
      <c r="I18" s="135">
        <v>0</v>
      </c>
      <c r="J18" s="5">
        <v>0</v>
      </c>
      <c r="K18" s="141">
        <f t="shared" si="3"/>
        <v>0</v>
      </c>
      <c r="L18" s="141">
        <f t="shared" si="4"/>
        <v>0</v>
      </c>
      <c r="M18" s="5">
        <v>0</v>
      </c>
      <c r="N18" s="142">
        <f t="shared" si="5"/>
        <v>0</v>
      </c>
    </row>
    <row r="19" spans="1:15" ht="14.25" customHeight="1" x14ac:dyDescent="0.3">
      <c r="A19" s="256"/>
      <c r="B19" s="175" t="s">
        <v>38</v>
      </c>
      <c r="C19" s="5">
        <v>0</v>
      </c>
      <c r="D19" s="5">
        <v>0</v>
      </c>
      <c r="E19" s="144">
        <v>0</v>
      </c>
      <c r="F19" s="5">
        <v>0</v>
      </c>
      <c r="G19" s="141">
        <f t="shared" si="2"/>
        <v>0</v>
      </c>
      <c r="H19" s="5">
        <v>0</v>
      </c>
      <c r="I19" s="135">
        <v>0</v>
      </c>
      <c r="J19" s="5">
        <v>0</v>
      </c>
      <c r="K19" s="141">
        <f t="shared" si="3"/>
        <v>0</v>
      </c>
      <c r="L19" s="141">
        <f t="shared" si="4"/>
        <v>0</v>
      </c>
      <c r="M19" s="5">
        <v>0</v>
      </c>
      <c r="N19" s="142">
        <f t="shared" si="5"/>
        <v>0</v>
      </c>
    </row>
    <row r="20" spans="1:15" ht="14.25" customHeight="1" x14ac:dyDescent="0.3">
      <c r="A20" s="256" t="s">
        <v>43</v>
      </c>
      <c r="B20" s="175" t="s">
        <v>16</v>
      </c>
      <c r="C20" s="5">
        <v>0</v>
      </c>
      <c r="D20" s="5">
        <v>0</v>
      </c>
      <c r="E20" s="144">
        <v>0</v>
      </c>
      <c r="F20" s="5">
        <v>0</v>
      </c>
      <c r="G20" s="141">
        <f t="shared" si="2"/>
        <v>0</v>
      </c>
      <c r="H20" s="5">
        <v>0</v>
      </c>
      <c r="I20" s="135">
        <v>0</v>
      </c>
      <c r="J20" s="5">
        <v>0</v>
      </c>
      <c r="K20" s="141">
        <f t="shared" si="3"/>
        <v>0</v>
      </c>
      <c r="L20" s="141">
        <f t="shared" si="4"/>
        <v>0</v>
      </c>
      <c r="M20" s="5">
        <v>0</v>
      </c>
      <c r="N20" s="142">
        <f t="shared" si="5"/>
        <v>0</v>
      </c>
    </row>
    <row r="21" spans="1:15" ht="14.25" customHeight="1" x14ac:dyDescent="0.3">
      <c r="A21" s="256"/>
      <c r="B21" s="175" t="s">
        <v>38</v>
      </c>
      <c r="C21" s="5">
        <v>0</v>
      </c>
      <c r="D21" s="5">
        <v>0</v>
      </c>
      <c r="E21" s="144">
        <v>0</v>
      </c>
      <c r="F21" s="5">
        <v>0</v>
      </c>
      <c r="G21" s="141">
        <f t="shared" si="2"/>
        <v>0</v>
      </c>
      <c r="H21" s="5">
        <v>0</v>
      </c>
      <c r="I21" s="135">
        <v>0</v>
      </c>
      <c r="J21" s="5">
        <v>0</v>
      </c>
      <c r="K21" s="141">
        <f t="shared" si="3"/>
        <v>0</v>
      </c>
      <c r="L21" s="141">
        <f t="shared" si="4"/>
        <v>0</v>
      </c>
      <c r="M21" s="5">
        <v>0</v>
      </c>
      <c r="N21" s="142">
        <f t="shared" si="5"/>
        <v>0</v>
      </c>
    </row>
    <row r="22" spans="1:15" ht="14.25" customHeight="1" x14ac:dyDescent="0.3">
      <c r="A22" s="227" t="s">
        <v>27</v>
      </c>
      <c r="B22" s="175" t="s">
        <v>16</v>
      </c>
      <c r="C22" s="5">
        <v>0</v>
      </c>
      <c r="D22" s="5">
        <v>0</v>
      </c>
      <c r="E22" s="144">
        <v>0</v>
      </c>
      <c r="F22" s="5">
        <v>0</v>
      </c>
      <c r="G22" s="141">
        <f t="shared" si="2"/>
        <v>0</v>
      </c>
      <c r="H22" s="5">
        <v>0</v>
      </c>
      <c r="I22" s="135">
        <v>0</v>
      </c>
      <c r="J22" s="5">
        <v>0</v>
      </c>
      <c r="K22" s="141">
        <f t="shared" si="3"/>
        <v>0</v>
      </c>
      <c r="L22" s="141">
        <f t="shared" si="4"/>
        <v>0</v>
      </c>
      <c r="M22" s="5">
        <v>0</v>
      </c>
      <c r="N22" s="142">
        <f t="shared" si="5"/>
        <v>0</v>
      </c>
    </row>
    <row r="23" spans="1:15" ht="14.25" customHeight="1" x14ac:dyDescent="0.3">
      <c r="A23" s="230"/>
      <c r="B23" s="175" t="s">
        <v>38</v>
      </c>
      <c r="C23" s="5">
        <v>0</v>
      </c>
      <c r="D23" s="5">
        <v>0</v>
      </c>
      <c r="E23" s="144">
        <v>0</v>
      </c>
      <c r="F23" s="5">
        <v>0</v>
      </c>
      <c r="G23" s="141">
        <f t="shared" si="2"/>
        <v>0</v>
      </c>
      <c r="H23" s="5">
        <v>0</v>
      </c>
      <c r="I23" s="135">
        <v>0</v>
      </c>
      <c r="J23" s="5">
        <v>0</v>
      </c>
      <c r="K23" s="141">
        <f t="shared" si="3"/>
        <v>0</v>
      </c>
      <c r="L23" s="141">
        <f t="shared" si="4"/>
        <v>0</v>
      </c>
      <c r="M23" s="5">
        <v>0</v>
      </c>
      <c r="N23" s="142">
        <f t="shared" si="5"/>
        <v>0</v>
      </c>
    </row>
    <row r="24" spans="1:15" ht="14.25" customHeight="1" x14ac:dyDescent="0.3">
      <c r="A24" s="255" t="s">
        <v>28</v>
      </c>
      <c r="B24" s="175" t="s">
        <v>16</v>
      </c>
      <c r="C24" s="5">
        <v>0</v>
      </c>
      <c r="D24" s="5">
        <v>0</v>
      </c>
      <c r="E24" s="144">
        <v>0</v>
      </c>
      <c r="F24" s="5">
        <v>0</v>
      </c>
      <c r="G24" s="141">
        <f t="shared" si="2"/>
        <v>0</v>
      </c>
      <c r="H24" s="5">
        <v>0</v>
      </c>
      <c r="I24" s="135">
        <v>0</v>
      </c>
      <c r="J24" s="5">
        <v>0</v>
      </c>
      <c r="K24" s="141">
        <f t="shared" si="3"/>
        <v>0</v>
      </c>
      <c r="L24" s="141">
        <f t="shared" si="4"/>
        <v>0</v>
      </c>
      <c r="M24" s="5">
        <v>0</v>
      </c>
      <c r="N24" s="142">
        <f t="shared" si="5"/>
        <v>0</v>
      </c>
    </row>
    <row r="25" spans="1:15" ht="14.25" customHeight="1" x14ac:dyDescent="0.3">
      <c r="A25" s="255"/>
      <c r="B25" s="175" t="s">
        <v>38</v>
      </c>
      <c r="C25" s="5">
        <v>0</v>
      </c>
      <c r="D25" s="5">
        <v>0</v>
      </c>
      <c r="E25" s="144">
        <v>0</v>
      </c>
      <c r="F25" s="5">
        <v>0</v>
      </c>
      <c r="G25" s="143">
        <f t="shared" si="2"/>
        <v>0</v>
      </c>
      <c r="H25" s="5">
        <v>0</v>
      </c>
      <c r="I25" s="135">
        <v>0</v>
      </c>
      <c r="J25" s="5">
        <v>0</v>
      </c>
      <c r="K25" s="143">
        <f t="shared" si="3"/>
        <v>0</v>
      </c>
      <c r="L25" s="143">
        <f t="shared" si="4"/>
        <v>0</v>
      </c>
      <c r="M25" s="5">
        <v>0</v>
      </c>
      <c r="N25" s="142">
        <f t="shared" si="5"/>
        <v>0</v>
      </c>
    </row>
    <row r="26" spans="1:15" ht="14.25" customHeight="1" x14ac:dyDescent="0.3">
      <c r="A26" s="255" t="s">
        <v>29</v>
      </c>
      <c r="B26" s="175" t="s">
        <v>16</v>
      </c>
      <c r="C26" s="5">
        <v>0</v>
      </c>
      <c r="D26" s="5">
        <v>0</v>
      </c>
      <c r="E26" s="144">
        <v>0</v>
      </c>
      <c r="F26" s="5">
        <v>0</v>
      </c>
      <c r="G26" s="141">
        <f t="shared" si="2"/>
        <v>0</v>
      </c>
      <c r="H26" s="5">
        <v>0</v>
      </c>
      <c r="I26" s="135">
        <v>0</v>
      </c>
      <c r="J26" s="5">
        <v>0</v>
      </c>
      <c r="K26" s="141">
        <f t="shared" si="3"/>
        <v>0</v>
      </c>
      <c r="L26" s="141">
        <f t="shared" si="4"/>
        <v>0</v>
      </c>
      <c r="M26" s="5">
        <v>0</v>
      </c>
      <c r="N26" s="142">
        <f t="shared" si="5"/>
        <v>0</v>
      </c>
      <c r="O26" s="40"/>
    </row>
    <row r="27" spans="1:15" ht="14.25" customHeight="1" x14ac:dyDescent="0.3">
      <c r="A27" s="255"/>
      <c r="B27" s="175" t="s">
        <v>38</v>
      </c>
      <c r="C27" s="5">
        <v>0</v>
      </c>
      <c r="D27" s="5">
        <v>0</v>
      </c>
      <c r="E27" s="144">
        <v>0</v>
      </c>
      <c r="F27" s="5">
        <v>0</v>
      </c>
      <c r="G27" s="141">
        <f t="shared" si="2"/>
        <v>0</v>
      </c>
      <c r="H27" s="5">
        <v>0</v>
      </c>
      <c r="I27" s="135">
        <v>0</v>
      </c>
      <c r="J27" s="5">
        <v>0</v>
      </c>
      <c r="K27" s="141">
        <f t="shared" si="3"/>
        <v>0</v>
      </c>
      <c r="L27" s="141">
        <f t="shared" si="4"/>
        <v>0</v>
      </c>
      <c r="M27" s="5">
        <v>0</v>
      </c>
      <c r="N27" s="142">
        <f t="shared" si="5"/>
        <v>0</v>
      </c>
      <c r="O27" s="40"/>
    </row>
    <row r="28" spans="1:15" ht="14.25" customHeight="1" x14ac:dyDescent="0.3">
      <c r="A28" s="255" t="s">
        <v>30</v>
      </c>
      <c r="B28" s="175" t="s">
        <v>16</v>
      </c>
      <c r="C28" s="5">
        <v>6.48</v>
      </c>
      <c r="D28" s="5">
        <v>0</v>
      </c>
      <c r="E28" s="144">
        <v>0</v>
      </c>
      <c r="F28" s="5">
        <v>0</v>
      </c>
      <c r="G28" s="141">
        <f t="shared" si="2"/>
        <v>6.48</v>
      </c>
      <c r="H28" s="5">
        <v>0</v>
      </c>
      <c r="I28" s="135">
        <v>0</v>
      </c>
      <c r="J28" s="5">
        <v>0</v>
      </c>
      <c r="K28" s="141">
        <f t="shared" si="3"/>
        <v>0</v>
      </c>
      <c r="L28" s="141">
        <f t="shared" si="4"/>
        <v>6.48</v>
      </c>
      <c r="M28" s="5">
        <v>0</v>
      </c>
      <c r="N28" s="142">
        <f t="shared" si="5"/>
        <v>6.48</v>
      </c>
      <c r="O28" s="40"/>
    </row>
    <row r="29" spans="1:15" ht="14.25" customHeight="1" x14ac:dyDescent="0.3">
      <c r="A29" s="255"/>
      <c r="B29" s="175" t="s">
        <v>38</v>
      </c>
      <c r="C29" s="5">
        <v>97</v>
      </c>
      <c r="D29" s="5">
        <v>0</v>
      </c>
      <c r="E29" s="144">
        <v>0</v>
      </c>
      <c r="F29" s="5">
        <v>0</v>
      </c>
      <c r="G29" s="141">
        <f t="shared" si="2"/>
        <v>97</v>
      </c>
      <c r="H29" s="5">
        <v>0</v>
      </c>
      <c r="I29" s="135">
        <v>0</v>
      </c>
      <c r="J29" s="5">
        <v>0</v>
      </c>
      <c r="K29" s="141">
        <f t="shared" si="3"/>
        <v>0</v>
      </c>
      <c r="L29" s="141">
        <f t="shared" si="4"/>
        <v>97</v>
      </c>
      <c r="M29" s="5">
        <v>0</v>
      </c>
      <c r="N29" s="142">
        <f t="shared" si="5"/>
        <v>97</v>
      </c>
      <c r="O29" s="40"/>
    </row>
    <row r="30" spans="1:15" ht="14.25" customHeight="1" x14ac:dyDescent="0.3">
      <c r="A30" s="255" t="s">
        <v>31</v>
      </c>
      <c r="B30" s="175" t="s">
        <v>16</v>
      </c>
      <c r="C30" s="5">
        <v>5.33</v>
      </c>
      <c r="D30" s="5">
        <v>0</v>
      </c>
      <c r="E30" s="144">
        <v>0</v>
      </c>
      <c r="F30" s="5">
        <v>0</v>
      </c>
      <c r="G30" s="141">
        <f t="shared" si="2"/>
        <v>5.33</v>
      </c>
      <c r="H30" s="5">
        <v>0.09</v>
      </c>
      <c r="I30" s="135">
        <v>0</v>
      </c>
      <c r="J30" s="135">
        <v>0.12</v>
      </c>
      <c r="K30" s="141">
        <f t="shared" si="3"/>
        <v>0.21</v>
      </c>
      <c r="L30" s="141">
        <f t="shared" si="4"/>
        <v>5.54</v>
      </c>
      <c r="M30" s="5">
        <v>0</v>
      </c>
      <c r="N30" s="142">
        <f t="shared" si="5"/>
        <v>5.54</v>
      </c>
      <c r="O30" s="40"/>
    </row>
    <row r="31" spans="1:15" ht="14.25" customHeight="1" x14ac:dyDescent="0.3">
      <c r="A31" s="255"/>
      <c r="B31" s="175" t="s">
        <v>38</v>
      </c>
      <c r="C31" s="5">
        <v>526</v>
      </c>
      <c r="D31" s="5">
        <v>0</v>
      </c>
      <c r="E31" s="144">
        <v>0</v>
      </c>
      <c r="F31" s="5">
        <v>0</v>
      </c>
      <c r="G31" s="141">
        <f t="shared" si="2"/>
        <v>526</v>
      </c>
      <c r="H31" s="5">
        <v>20</v>
      </c>
      <c r="I31" s="135">
        <v>0</v>
      </c>
      <c r="J31" s="135">
        <v>28</v>
      </c>
      <c r="K31" s="141">
        <f t="shared" si="3"/>
        <v>48</v>
      </c>
      <c r="L31" s="141">
        <f t="shared" si="4"/>
        <v>574</v>
      </c>
      <c r="M31" s="5">
        <v>0</v>
      </c>
      <c r="N31" s="142">
        <f t="shared" si="5"/>
        <v>574</v>
      </c>
      <c r="O31" s="40"/>
    </row>
    <row r="32" spans="1:15" ht="14.25" customHeight="1" x14ac:dyDescent="0.3">
      <c r="A32" s="255" t="s">
        <v>32</v>
      </c>
      <c r="B32" s="175" t="s">
        <v>16</v>
      </c>
      <c r="C32" s="135">
        <v>0</v>
      </c>
      <c r="D32" s="5">
        <v>0</v>
      </c>
      <c r="E32" s="144">
        <v>0</v>
      </c>
      <c r="F32" s="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5">
        <v>0</v>
      </c>
      <c r="N32" s="142">
        <f t="shared" si="5"/>
        <v>0</v>
      </c>
    </row>
    <row r="33" spans="1:17" ht="14.25" customHeight="1" x14ac:dyDescent="0.3">
      <c r="A33" s="255"/>
      <c r="B33" s="175" t="s">
        <v>38</v>
      </c>
      <c r="C33" s="135">
        <v>0</v>
      </c>
      <c r="D33" s="5">
        <v>0</v>
      </c>
      <c r="E33" s="144">
        <v>0</v>
      </c>
      <c r="F33" s="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5">
        <v>0</v>
      </c>
      <c r="N33" s="142">
        <f t="shared" si="5"/>
        <v>0</v>
      </c>
    </row>
    <row r="34" spans="1:17" ht="14.25" customHeight="1" x14ac:dyDescent="0.3">
      <c r="A34" s="255" t="s">
        <v>33</v>
      </c>
      <c r="B34" s="175" t="s">
        <v>16</v>
      </c>
      <c r="C34" s="135">
        <v>0</v>
      </c>
      <c r="D34" s="5">
        <v>0</v>
      </c>
      <c r="E34" s="144">
        <v>0</v>
      </c>
      <c r="F34" s="5">
        <v>0</v>
      </c>
      <c r="G34" s="141">
        <f t="shared" si="2"/>
        <v>0</v>
      </c>
      <c r="H34" s="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</v>
      </c>
      <c r="M34" s="5">
        <v>0</v>
      </c>
      <c r="N34" s="142">
        <f t="shared" si="5"/>
        <v>0</v>
      </c>
    </row>
    <row r="35" spans="1:17" ht="14.25" customHeight="1" x14ac:dyDescent="0.3">
      <c r="A35" s="255"/>
      <c r="B35" s="175" t="s">
        <v>38</v>
      </c>
      <c r="C35" s="135">
        <v>0</v>
      </c>
      <c r="D35" s="5">
        <v>0</v>
      </c>
      <c r="E35" s="144">
        <v>0</v>
      </c>
      <c r="F35" s="5">
        <v>0</v>
      </c>
      <c r="G35" s="143">
        <f t="shared" si="2"/>
        <v>0</v>
      </c>
      <c r="H35" s="5">
        <v>0</v>
      </c>
      <c r="I35" s="135">
        <v>0</v>
      </c>
      <c r="J35" s="135">
        <v>0</v>
      </c>
      <c r="K35" s="143">
        <f t="shared" si="3"/>
        <v>0</v>
      </c>
      <c r="L35" s="143">
        <f t="shared" si="4"/>
        <v>0</v>
      </c>
      <c r="M35" s="5">
        <v>0</v>
      </c>
      <c r="N35" s="142">
        <f t="shared" si="5"/>
        <v>0</v>
      </c>
    </row>
    <row r="36" spans="1:17" ht="14.25" customHeight="1" x14ac:dyDescent="0.3">
      <c r="A36" s="255" t="s">
        <v>34</v>
      </c>
      <c r="B36" s="175" t="s">
        <v>16</v>
      </c>
      <c r="C36" s="135">
        <v>0</v>
      </c>
      <c r="D36" s="5">
        <v>0</v>
      </c>
      <c r="E36" s="144">
        <v>0</v>
      </c>
      <c r="F36" s="5">
        <v>0</v>
      </c>
      <c r="G36" s="141">
        <f t="shared" si="2"/>
        <v>0</v>
      </c>
      <c r="H36" s="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5">
        <v>0</v>
      </c>
      <c r="N36" s="142">
        <f t="shared" si="5"/>
        <v>0</v>
      </c>
      <c r="O36" s="27"/>
      <c r="P36" s="27"/>
      <c r="Q36" s="27"/>
    </row>
    <row r="37" spans="1:17" ht="14.25" customHeight="1" x14ac:dyDescent="0.3">
      <c r="A37" s="255"/>
      <c r="B37" s="175" t="s">
        <v>38</v>
      </c>
      <c r="C37" s="135">
        <v>0</v>
      </c>
      <c r="D37" s="5">
        <v>0</v>
      </c>
      <c r="E37" s="144">
        <v>0</v>
      </c>
      <c r="F37" s="5">
        <v>0</v>
      </c>
      <c r="G37" s="142">
        <f t="shared" si="2"/>
        <v>0</v>
      </c>
      <c r="H37" s="5">
        <v>0</v>
      </c>
      <c r="I37" s="135">
        <v>0</v>
      </c>
      <c r="J37" s="135">
        <v>0</v>
      </c>
      <c r="K37" s="142">
        <f t="shared" si="3"/>
        <v>0</v>
      </c>
      <c r="L37" s="143">
        <f t="shared" si="4"/>
        <v>0</v>
      </c>
      <c r="M37" s="5">
        <v>0</v>
      </c>
      <c r="N37" s="142">
        <f t="shared" si="5"/>
        <v>0</v>
      </c>
      <c r="O37" s="27"/>
      <c r="P37" s="27"/>
      <c r="Q37" s="27"/>
    </row>
    <row r="38" spans="1:17" ht="14.25" customHeight="1" x14ac:dyDescent="0.25">
      <c r="A38" s="230" t="s">
        <v>35</v>
      </c>
      <c r="B38" s="175" t="s">
        <v>16</v>
      </c>
      <c r="C38" s="147">
        <f>C4+C12+C14+C16+C18+C20+C22+C24+C26+C28+C30+C32+C34+C36</f>
        <v>215.65</v>
      </c>
      <c r="D38" s="141">
        <f>D4+D12+D14+D16+D18+D20+D22+D24+D26+D28+D30+D32+D34+D36</f>
        <v>0</v>
      </c>
      <c r="E38" s="141">
        <f>E4+E12+E14+E16+E18+E20+E22+E24+E26+E28+E30+E32+E34+E36</f>
        <v>0</v>
      </c>
      <c r="F38" s="141">
        <f>F4+F12+F14+F16+F18+F20+F22+F24+F26+F28+F30+F32+F34+F36</f>
        <v>0</v>
      </c>
      <c r="G38" s="147">
        <f>SUM(C38:F38)</f>
        <v>215.65</v>
      </c>
      <c r="H38" s="141">
        <f>H4+H12+H14+H16+H18+H20+H22+H24+H26+H28+H30+H32+H34+H36</f>
        <v>0.8</v>
      </c>
      <c r="I38" s="141">
        <f>I4+I12+I14+I16+I18+I20+I22+I24+I26+I28+I30+I32+I34+I36</f>
        <v>0.85000000000000009</v>
      </c>
      <c r="J38" s="141">
        <f>J4+J12+J14+J16+J18+J20+J22+J24+J26+J28+J30+J32+J34+J36</f>
        <v>0.12</v>
      </c>
      <c r="K38" s="141">
        <f>SUM(H38:J38)</f>
        <v>1.77</v>
      </c>
      <c r="L38" s="147">
        <f>G38+K38</f>
        <v>217.42000000000002</v>
      </c>
      <c r="M38" s="147">
        <f>M4+M12+M14+M16+M18+M20+M22+M24+M26+M28+M30+M32+M34+M36</f>
        <v>0</v>
      </c>
      <c r="N38" s="142">
        <f>SUM(L38:M38)</f>
        <v>217.42000000000002</v>
      </c>
      <c r="O38" s="28"/>
      <c r="P38" s="27"/>
      <c r="Q38" s="27"/>
    </row>
    <row r="39" spans="1:17" ht="14.25" customHeight="1" x14ac:dyDescent="0.25">
      <c r="A39" s="228"/>
      <c r="B39" s="175" t="s">
        <v>38</v>
      </c>
      <c r="C39" s="143">
        <f>C5+C13+C15+C17+C19+C21+C23+C25+C27+C29+C31+C33+C35+C37</f>
        <v>15349</v>
      </c>
      <c r="D39" s="143">
        <f t="shared" ref="D39:F39" si="6">D5+D13+D15+D17+D19+D21+D23+D25+D27+D29+D31+D33+D35+D37</f>
        <v>0</v>
      </c>
      <c r="E39" s="143">
        <f t="shared" si="6"/>
        <v>0</v>
      </c>
      <c r="F39" s="143">
        <f t="shared" si="6"/>
        <v>0</v>
      </c>
      <c r="G39" s="143">
        <f t="shared" si="2"/>
        <v>15349</v>
      </c>
      <c r="H39" s="143">
        <f>H5+H13+H15+H17+H19+H21+H23+H25+H27+H29+H31+H33+H35+H37</f>
        <v>48</v>
      </c>
      <c r="I39" s="143">
        <f t="shared" ref="I39:J39" si="7">I5+I13+I15+I17+I19+I21+I23+I25+I27+I29+I31+I33+I35+I37</f>
        <v>38</v>
      </c>
      <c r="J39" s="143">
        <f t="shared" si="7"/>
        <v>28</v>
      </c>
      <c r="K39" s="143">
        <f>SUM(H39:J39)</f>
        <v>114</v>
      </c>
      <c r="L39" s="143">
        <f t="shared" si="4"/>
        <v>15463</v>
      </c>
      <c r="M39" s="143">
        <f>M5+M13+M15+M17+M19+M21+M23+M25+M27+M29+M31+M33+M35+M37</f>
        <v>0</v>
      </c>
      <c r="N39" s="142">
        <f t="shared" si="5"/>
        <v>15463</v>
      </c>
      <c r="O39" s="27"/>
      <c r="P39" s="27"/>
      <c r="Q39" s="27"/>
    </row>
    <row r="40" spans="1:17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48"/>
      <c r="O40" s="27"/>
      <c r="P40" s="27"/>
      <c r="Q40" s="27"/>
    </row>
    <row r="41" spans="1:17" x14ac:dyDescent="0.25">
      <c r="O41" s="27"/>
      <c r="P41" s="27"/>
      <c r="Q41" s="27"/>
    </row>
    <row r="42" spans="1:17" x14ac:dyDescent="0.25">
      <c r="Q42" s="27"/>
    </row>
    <row r="43" spans="1:17" x14ac:dyDescent="0.25">
      <c r="C43" s="29"/>
    </row>
    <row r="45" spans="1:17" x14ac:dyDescent="0.25">
      <c r="D45" s="29"/>
      <c r="I45" s="29"/>
    </row>
    <row r="49" spans="13:13" x14ac:dyDescent="0.25">
      <c r="M49" s="2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7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1074-C8F2-4F86-9371-B40FFA3645A4}">
  <sheetPr>
    <tabColor theme="0"/>
  </sheetPr>
  <dimension ref="A1:Q43"/>
  <sheetViews>
    <sheetView topLeftCell="A7" zoomScale="90" zoomScaleNormal="90" workbookViewId="0">
      <selection activeCell="M40" sqref="M40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3" width="8.5546875" style="31" customWidth="1"/>
    <col min="4" max="4" width="8" style="31" customWidth="1"/>
    <col min="5" max="5" width="5.44140625" style="31" customWidth="1"/>
    <col min="6" max="6" width="11.88671875" style="31" customWidth="1"/>
    <col min="7" max="7" width="12.5546875" style="31" customWidth="1"/>
    <col min="8" max="8" width="8" style="31" customWidth="1"/>
    <col min="9" max="9" width="7.6640625" style="31" customWidth="1"/>
    <col min="10" max="10" width="8" style="31" customWidth="1"/>
    <col min="11" max="11" width="11.109375" style="31" customWidth="1"/>
    <col min="12" max="12" width="7.88671875" style="31" customWidth="1"/>
    <col min="13" max="13" width="7.44140625" style="31" customWidth="1"/>
    <col min="14" max="14" width="12.88671875" style="69" customWidth="1"/>
    <col min="15" max="16384" width="9.109375" style="31"/>
  </cols>
  <sheetData>
    <row r="1" spans="1:15" x14ac:dyDescent="0.25">
      <c r="A1" s="231" t="s">
        <v>68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1"/>
      <c r="O1" s="32"/>
    </row>
    <row r="2" spans="1:15" ht="12" customHeight="1" x14ac:dyDescent="0.25">
      <c r="A2" s="180" t="s">
        <v>0</v>
      </c>
      <c r="B2" s="224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  <c r="O2" s="32"/>
    </row>
    <row r="3" spans="1:15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</row>
    <row r="4" spans="1:15" ht="14.25" customHeight="1" x14ac:dyDescent="0.25">
      <c r="A4" s="226" t="s">
        <v>15</v>
      </c>
      <c r="B4" s="74" t="s">
        <v>16</v>
      </c>
      <c r="C4" s="150">
        <f>C6+C8+C10</f>
        <v>73.290000000000006</v>
      </c>
      <c r="D4" s="150">
        <f t="shared" ref="D4:F5" si="0">D6+D8+D10</f>
        <v>0</v>
      </c>
      <c r="E4" s="150">
        <f t="shared" si="0"/>
        <v>0</v>
      </c>
      <c r="F4" s="150">
        <f t="shared" si="0"/>
        <v>0</v>
      </c>
      <c r="G4" s="197">
        <f>SUM(C4:F4)</f>
        <v>73.290000000000006</v>
      </c>
      <c r="H4" s="150">
        <f>H6+H8+H10</f>
        <v>0.27</v>
      </c>
      <c r="I4" s="150">
        <f>I6+I8+I10</f>
        <v>0</v>
      </c>
      <c r="J4" s="150">
        <f t="shared" ref="I4:J5" si="1">J6+J8+J10</f>
        <v>0</v>
      </c>
      <c r="K4" s="150">
        <f>SUM(H4:J4)</f>
        <v>0.27</v>
      </c>
      <c r="L4" s="150">
        <f>G4+K4</f>
        <v>73.56</v>
      </c>
      <c r="M4" s="150">
        <f>M6+M8+M10</f>
        <v>0</v>
      </c>
      <c r="N4" s="198">
        <f>SUM(L4:M4)</f>
        <v>73.56</v>
      </c>
      <c r="O4" s="32"/>
    </row>
    <row r="5" spans="1:15" ht="14.25" customHeight="1" x14ac:dyDescent="0.25">
      <c r="A5" s="223"/>
      <c r="B5" s="74" t="s">
        <v>17</v>
      </c>
      <c r="C5" s="149">
        <f>C7+C9+C11</f>
        <v>4962</v>
      </c>
      <c r="D5" s="149">
        <f t="shared" si="0"/>
        <v>0</v>
      </c>
      <c r="E5" s="149">
        <f t="shared" si="0"/>
        <v>0</v>
      </c>
      <c r="F5" s="149">
        <f t="shared" si="0"/>
        <v>0</v>
      </c>
      <c r="G5" s="199">
        <f>SUM(C5:F5)</f>
        <v>4962</v>
      </c>
      <c r="H5" s="149">
        <f>H7+H9+H11</f>
        <v>11</v>
      </c>
      <c r="I5" s="149">
        <f t="shared" si="1"/>
        <v>0</v>
      </c>
      <c r="J5" s="149">
        <f t="shared" si="1"/>
        <v>0</v>
      </c>
      <c r="K5" s="149">
        <f>SUM(H5:J5)</f>
        <v>11</v>
      </c>
      <c r="L5" s="149">
        <f>G5+K5</f>
        <v>4973</v>
      </c>
      <c r="M5" s="149">
        <f>M7+M9+M11</f>
        <v>0</v>
      </c>
      <c r="N5" s="198">
        <f>SUM(L5:M5)</f>
        <v>4973</v>
      </c>
      <c r="O5" s="32"/>
    </row>
    <row r="6" spans="1:15" ht="12.75" customHeight="1" x14ac:dyDescent="0.25">
      <c r="A6" s="248" t="s">
        <v>18</v>
      </c>
      <c r="B6" s="74" t="s">
        <v>16</v>
      </c>
      <c r="C6" s="139">
        <f>'Rīga statistikas reģ.valsts'!C6+'Rīga statistikas reģ.pārējie'!C6</f>
        <v>0</v>
      </c>
      <c r="D6" s="139">
        <f>'Rīga statistikas reģ.valsts'!D6+'Rīga statistikas reģ.pārējie'!D6</f>
        <v>0</v>
      </c>
      <c r="E6" s="139">
        <f>'Rīga statistikas reģ.valsts'!E6+'Rīga statistikas reģ.pārējie'!E6</f>
        <v>0</v>
      </c>
      <c r="F6" s="139">
        <f>'Rīga statistikas reģ.valsts'!F6+'Rīga statistikas reģ.pārējie'!F6</f>
        <v>0</v>
      </c>
      <c r="G6" s="197">
        <f>SUM(C6:F6)</f>
        <v>0</v>
      </c>
      <c r="H6" s="139">
        <f>'Rīga statistikas reģ.valsts'!H6+'Rīga statistikas reģ.pārējie'!H6</f>
        <v>0</v>
      </c>
      <c r="I6" s="139">
        <f>'Rīga statistikas reģ.valsts'!I6+'Rīga statistikas reģ.pārējie'!I6</f>
        <v>0</v>
      </c>
      <c r="J6" s="139">
        <f>'Rīga statistikas reģ.valsts'!J6+'Rīga statistikas reģ.pārējie'!J6</f>
        <v>0</v>
      </c>
      <c r="K6" s="150">
        <f>SUM(H6:J6)</f>
        <v>0</v>
      </c>
      <c r="L6" s="150">
        <f>G6+K6</f>
        <v>0</v>
      </c>
      <c r="M6" s="139">
        <f>'Rīga statistikas reģ.valsts'!M6+'Rīga statistikas reģ.pārējie'!M6</f>
        <v>0</v>
      </c>
      <c r="N6" s="201">
        <f>SUM(L6:M6)</f>
        <v>0</v>
      </c>
      <c r="O6" s="32"/>
    </row>
    <row r="7" spans="1:15" ht="13.5" customHeight="1" x14ac:dyDescent="0.25">
      <c r="A7" s="248"/>
      <c r="B7" s="74" t="s">
        <v>17</v>
      </c>
      <c r="C7" s="139">
        <f>'Rīga statistikas reģ.valsts'!C7+'Rīga statistikas reģ.pārējie'!C7</f>
        <v>0</v>
      </c>
      <c r="D7" s="139">
        <f>'Rīga statistikas reģ.valsts'!D7+'Rīga statistikas reģ.pārējie'!D7</f>
        <v>0</v>
      </c>
      <c r="E7" s="139">
        <f>'Rīga statistikas reģ.valsts'!E7+'Rīga statistikas reģ.pārējie'!E7</f>
        <v>0</v>
      </c>
      <c r="F7" s="139">
        <f>'Rīga statistikas reģ.valsts'!F7+'Rīga statistikas reģ.pārējie'!F7</f>
        <v>0</v>
      </c>
      <c r="G7" s="199">
        <f t="shared" ref="G7:G39" si="2">SUM(C7:F7)</f>
        <v>0</v>
      </c>
      <c r="H7" s="139">
        <f>'Rīga statistikas reģ.valsts'!H7+'Rīga statistikas reģ.pārējie'!H7</f>
        <v>0</v>
      </c>
      <c r="I7" s="139">
        <f>'Rīga statistikas reģ.valsts'!I7+'Rīga statistikas reģ.pārējie'!I7</f>
        <v>0</v>
      </c>
      <c r="J7" s="139">
        <f>'Rīga statistikas reģ.valsts'!J7+'Rīga statistikas reģ.pārējie'!J7</f>
        <v>0</v>
      </c>
      <c r="K7" s="149">
        <f t="shared" ref="K7:K37" si="3">SUM(H7:J7)</f>
        <v>0</v>
      </c>
      <c r="L7" s="149">
        <f t="shared" ref="L7:L39" si="4">G7+K7</f>
        <v>0</v>
      </c>
      <c r="M7" s="139">
        <f>'Rīga statistikas reģ.valsts'!M7+'Rīga statistikas reģ.pārējie'!M7</f>
        <v>0</v>
      </c>
      <c r="N7" s="201">
        <f t="shared" ref="N7:N39" si="5">SUM(L7:M7)</f>
        <v>0</v>
      </c>
      <c r="O7" s="32"/>
    </row>
    <row r="8" spans="1:15" x14ac:dyDescent="0.25">
      <c r="A8" s="248" t="s">
        <v>19</v>
      </c>
      <c r="B8" s="74" t="s">
        <v>16</v>
      </c>
      <c r="C8" s="139">
        <f>'Rīga statistikas reģ.valsts'!C8+'Rīga statistikas reģ.pārējie'!C8</f>
        <v>73.290000000000006</v>
      </c>
      <c r="D8" s="139">
        <f>'Rīga statistikas reģ.valsts'!D8+'Rīga statistikas reģ.pārējie'!D8</f>
        <v>0</v>
      </c>
      <c r="E8" s="139">
        <f>'Rīga statistikas reģ.valsts'!E8+'Rīga statistikas reģ.pārējie'!E8</f>
        <v>0</v>
      </c>
      <c r="F8" s="139">
        <f>'Rīga statistikas reģ.valsts'!F8+'Rīga statistikas reģ.pārējie'!F8</f>
        <v>0</v>
      </c>
      <c r="G8" s="197">
        <f t="shared" si="2"/>
        <v>73.290000000000006</v>
      </c>
      <c r="H8" s="139">
        <f>'Rīga statistikas reģ.valsts'!H8+'Rīga statistikas reģ.pārējie'!H8</f>
        <v>0.27</v>
      </c>
      <c r="I8" s="139">
        <f>'Rīga statistikas reģ.valsts'!I8+'Rīga statistikas reģ.pārējie'!I8</f>
        <v>0</v>
      </c>
      <c r="J8" s="139">
        <f>'Rīga statistikas reģ.valsts'!J8+'Rīga statistikas reģ.pārējie'!J8</f>
        <v>0</v>
      </c>
      <c r="K8" s="150">
        <f t="shared" si="3"/>
        <v>0.27</v>
      </c>
      <c r="L8" s="150">
        <f t="shared" si="4"/>
        <v>73.56</v>
      </c>
      <c r="M8" s="139">
        <f>'Rīga statistikas reģ.valsts'!M8+'Rīga statistikas reģ.pārējie'!M8</f>
        <v>0</v>
      </c>
      <c r="N8" s="201">
        <f t="shared" si="5"/>
        <v>73.56</v>
      </c>
      <c r="O8" s="32"/>
    </row>
    <row r="9" spans="1:15" ht="15.6" x14ac:dyDescent="0.25">
      <c r="A9" s="248"/>
      <c r="B9" s="74" t="s">
        <v>17</v>
      </c>
      <c r="C9" s="139">
        <f>'Rīga statistikas reģ.valsts'!C9+'Rīga statistikas reģ.pārējie'!C9</f>
        <v>4962</v>
      </c>
      <c r="D9" s="139">
        <f>'Rīga statistikas reģ.valsts'!D9+'Rīga statistikas reģ.pārējie'!D9</f>
        <v>0</v>
      </c>
      <c r="E9" s="139">
        <f>'Rīga statistikas reģ.valsts'!E9+'Rīga statistikas reģ.pārējie'!E9</f>
        <v>0</v>
      </c>
      <c r="F9" s="139">
        <f>'Rīga statistikas reģ.valsts'!F9+'Rīga statistikas reģ.pārējie'!F9</f>
        <v>0</v>
      </c>
      <c r="G9" s="199">
        <f t="shared" si="2"/>
        <v>4962</v>
      </c>
      <c r="H9" s="139">
        <f>'Rīga statistikas reģ.valsts'!H9+'Rīga statistikas reģ.pārējie'!H9</f>
        <v>11</v>
      </c>
      <c r="I9" s="139">
        <f>'Rīga statistikas reģ.valsts'!I9+'Rīga statistikas reģ.pārējie'!I9</f>
        <v>0</v>
      </c>
      <c r="J9" s="139">
        <f>'Rīga statistikas reģ.valsts'!J9+'Rīga statistikas reģ.pārējie'!J9</f>
        <v>0</v>
      </c>
      <c r="K9" s="149">
        <f t="shared" si="3"/>
        <v>11</v>
      </c>
      <c r="L9" s="149">
        <f t="shared" si="4"/>
        <v>4973</v>
      </c>
      <c r="M9" s="139">
        <f>'Rīga statistikas reģ.valsts'!M9+'Rīga statistikas reģ.pārējie'!M9</f>
        <v>0</v>
      </c>
      <c r="N9" s="201">
        <f t="shared" si="5"/>
        <v>4973</v>
      </c>
      <c r="O9" s="32"/>
    </row>
    <row r="10" spans="1:15" x14ac:dyDescent="0.25">
      <c r="A10" s="248" t="s">
        <v>20</v>
      </c>
      <c r="B10" s="74" t="s">
        <v>16</v>
      </c>
      <c r="C10" s="139">
        <f>'Rīga statistikas reģ.valsts'!C10+'Rīga statistikas reģ.pārējie'!C10</f>
        <v>0</v>
      </c>
      <c r="D10" s="139">
        <f>'Rīga statistikas reģ.valsts'!D10+'Rīga statistikas reģ.pārējie'!D10</f>
        <v>0</v>
      </c>
      <c r="E10" s="139">
        <f>'Rīga statistikas reģ.valsts'!E10+'Rīga statistikas reģ.pārējie'!E10</f>
        <v>0</v>
      </c>
      <c r="F10" s="139">
        <f>'Rīga statistikas reģ.valsts'!F10+'Rīga statistikas reģ.pārējie'!F10</f>
        <v>0</v>
      </c>
      <c r="G10" s="197">
        <f t="shared" si="2"/>
        <v>0</v>
      </c>
      <c r="H10" s="139">
        <f>'Rīga statistikas reģ.valsts'!H10+'Rīga statistikas reģ.pārējie'!H10</f>
        <v>0</v>
      </c>
      <c r="I10" s="139">
        <f>'Rīga statistikas reģ.valsts'!I10+'Rīga statistikas reģ.pārējie'!I10</f>
        <v>0</v>
      </c>
      <c r="J10" s="139">
        <f>'Rīga statistikas reģ.valsts'!J10+'Rīga statistikas reģ.pārējie'!J10</f>
        <v>0</v>
      </c>
      <c r="K10" s="150">
        <f t="shared" si="3"/>
        <v>0</v>
      </c>
      <c r="L10" s="150">
        <f t="shared" si="4"/>
        <v>0</v>
      </c>
      <c r="M10" s="139">
        <f>'Rīga statistikas reģ.valsts'!M10+'Rīga statistikas reģ.pārējie'!M10</f>
        <v>0</v>
      </c>
      <c r="N10" s="201">
        <f t="shared" si="5"/>
        <v>0</v>
      </c>
      <c r="O10" s="32"/>
    </row>
    <row r="11" spans="1:15" ht="15.6" x14ac:dyDescent="0.25">
      <c r="A11" s="248"/>
      <c r="B11" s="74" t="s">
        <v>17</v>
      </c>
      <c r="C11" s="139">
        <f>'Rīga statistikas reģ.valsts'!C11+'Rīga statistikas reģ.pārējie'!C11</f>
        <v>0</v>
      </c>
      <c r="D11" s="139">
        <f>'Rīga statistikas reģ.valsts'!D11+'Rīga statistikas reģ.pārējie'!D11</f>
        <v>0</v>
      </c>
      <c r="E11" s="139">
        <f>'Rīga statistikas reģ.valsts'!E11+'Rīga statistikas reģ.pārējie'!E11</f>
        <v>0</v>
      </c>
      <c r="F11" s="139">
        <f>'Rīga statistikas reģ.valsts'!F11+'Rīga statistikas reģ.pārējie'!F11</f>
        <v>0</v>
      </c>
      <c r="G11" s="199">
        <f t="shared" si="2"/>
        <v>0</v>
      </c>
      <c r="H11" s="139">
        <f>'Rīga statistikas reģ.valsts'!H11+'Rīga statistikas reģ.pārējie'!H11</f>
        <v>0</v>
      </c>
      <c r="I11" s="139">
        <f>'Rīga statistikas reģ.valsts'!I11+'Rīga statistikas reģ.pārējie'!I11</f>
        <v>0</v>
      </c>
      <c r="J11" s="139">
        <f>'Rīga statistikas reģ.valsts'!J11+'Rīga statistikas reģ.pārējie'!J11</f>
        <v>0</v>
      </c>
      <c r="K11" s="149">
        <f t="shared" si="3"/>
        <v>0</v>
      </c>
      <c r="L11" s="149">
        <f t="shared" si="4"/>
        <v>0</v>
      </c>
      <c r="M11" s="139">
        <f>'Rīga statistikas reģ.valsts'!M11+'Rīga statistikas reģ.pārējie'!M11</f>
        <v>0</v>
      </c>
      <c r="N11" s="201">
        <f t="shared" si="5"/>
        <v>0</v>
      </c>
      <c r="O11" s="32"/>
    </row>
    <row r="12" spans="1:15" ht="14.25" customHeight="1" x14ac:dyDescent="0.25">
      <c r="A12" s="226" t="s">
        <v>21</v>
      </c>
      <c r="B12" s="74" t="s">
        <v>16</v>
      </c>
      <c r="C12" s="139">
        <f>'Rīga statistikas reģ.valsts'!C12+'Rīga statistikas reģ.pārējie'!C12</f>
        <v>129.01</v>
      </c>
      <c r="D12" s="139">
        <f>'Rīga statistikas reģ.valsts'!D12+'Rīga statistikas reģ.pārējie'!D12</f>
        <v>0</v>
      </c>
      <c r="E12" s="139">
        <f>'Rīga statistikas reģ.valsts'!E12+'Rīga statistikas reģ.pārējie'!E12</f>
        <v>0</v>
      </c>
      <c r="F12" s="139">
        <f>'Rīga statistikas reģ.valsts'!F12+'Rīga statistikas reģ.pārējie'!F12</f>
        <v>0</v>
      </c>
      <c r="G12" s="204">
        <f>SUM(C12:F12)</f>
        <v>129.01</v>
      </c>
      <c r="H12" s="139">
        <f>'Rīga statistikas reģ.valsts'!H12+'Rīga statistikas reģ.pārējie'!H12</f>
        <v>0.31</v>
      </c>
      <c r="I12" s="139">
        <f>'Rīga statistikas reģ.valsts'!I12+'Rīga statistikas reģ.pārējie'!I12</f>
        <v>0.54</v>
      </c>
      <c r="J12" s="139">
        <f>'Rīga statistikas reģ.valsts'!J12+'Rīga statistikas reģ.pārējie'!J12</f>
        <v>0</v>
      </c>
      <c r="K12" s="150">
        <f>SUM(H12:J12)</f>
        <v>0.85000000000000009</v>
      </c>
      <c r="L12" s="150">
        <f>G12+K12</f>
        <v>129.85999999999999</v>
      </c>
      <c r="M12" s="139">
        <f>'Rīga statistikas reģ.valsts'!M12+'Rīga statistikas reģ.pārējie'!M12</f>
        <v>0</v>
      </c>
      <c r="N12" s="198">
        <f>SUM(L12:M12)</f>
        <v>129.85999999999999</v>
      </c>
      <c r="O12" s="32"/>
    </row>
    <row r="13" spans="1:15" ht="14.25" customHeight="1" x14ac:dyDescent="0.25">
      <c r="A13" s="225" t="s">
        <v>37</v>
      </c>
      <c r="B13" s="74" t="s">
        <v>17</v>
      </c>
      <c r="C13" s="139">
        <f>'Rīga statistikas reģ.valsts'!C13+'Rīga statistikas reģ.pārējie'!C13</f>
        <v>9742</v>
      </c>
      <c r="D13" s="139">
        <f>'Rīga statistikas reģ.valsts'!D13+'Rīga statistikas reģ.pārējie'!D13</f>
        <v>0</v>
      </c>
      <c r="E13" s="139">
        <f>'Rīga statistikas reģ.valsts'!E13+'Rīga statistikas reģ.pārējie'!E13</f>
        <v>0</v>
      </c>
      <c r="F13" s="139">
        <f>'Rīga statistikas reģ.valsts'!F13+'Rīga statistikas reģ.pārējie'!F13</f>
        <v>0</v>
      </c>
      <c r="G13" s="199">
        <f t="shared" si="2"/>
        <v>9742</v>
      </c>
      <c r="H13" s="139">
        <f>'Rīga statistikas reģ.valsts'!H13+'Rīga statistikas reģ.pārējie'!H13</f>
        <v>13</v>
      </c>
      <c r="I13" s="139">
        <f>'Rīga statistikas reģ.valsts'!I13+'Rīga statistikas reģ.pārējie'!I13</f>
        <v>23</v>
      </c>
      <c r="J13" s="139">
        <f>'Rīga statistikas reģ.valsts'!J13+'Rīga statistikas reģ.pārējie'!J13</f>
        <v>0</v>
      </c>
      <c r="K13" s="149">
        <f t="shared" si="3"/>
        <v>36</v>
      </c>
      <c r="L13" s="149">
        <f t="shared" si="4"/>
        <v>9778</v>
      </c>
      <c r="M13" s="139">
        <f>'Rīga statistikas reģ.valsts'!M13+'Rīga statistikas reģ.pārējie'!M13</f>
        <v>0</v>
      </c>
      <c r="N13" s="198">
        <f t="shared" si="5"/>
        <v>9778</v>
      </c>
      <c r="O13" s="32"/>
    </row>
    <row r="14" spans="1:15" ht="14.25" customHeight="1" x14ac:dyDescent="0.25">
      <c r="A14" s="251" t="s">
        <v>23</v>
      </c>
      <c r="B14" s="74" t="s">
        <v>16</v>
      </c>
      <c r="C14" s="139">
        <f>'Rīga statistikas reģ.valsts'!C14+'Rīga statistikas reģ.pārējie'!C14</f>
        <v>0</v>
      </c>
      <c r="D14" s="139">
        <f>'Rīga statistikas reģ.valsts'!D14+'Rīga statistikas reģ.pārējie'!D14</f>
        <v>0</v>
      </c>
      <c r="E14" s="139">
        <f>'Rīga statistikas reģ.valsts'!E14+'Rīga statistikas reģ.pārējie'!E14</f>
        <v>0</v>
      </c>
      <c r="F14" s="139">
        <f>'Rīga statistikas reģ.valsts'!F14+'Rīga statistikas reģ.pārējie'!F14</f>
        <v>0</v>
      </c>
      <c r="G14" s="197">
        <f t="shared" si="2"/>
        <v>0</v>
      </c>
      <c r="H14" s="139">
        <f>'Rīga statistikas reģ.valsts'!H14+'Rīga statistikas reģ.pārējie'!H14</f>
        <v>0</v>
      </c>
      <c r="I14" s="139">
        <f>'Rīga statistikas reģ.valsts'!I14+'Rīga statistikas reģ.pārējie'!I14</f>
        <v>0</v>
      </c>
      <c r="J14" s="139">
        <f>'Rīga statistikas reģ.valsts'!J14+'Rīga statistikas reģ.pārējie'!J14</f>
        <v>0</v>
      </c>
      <c r="K14" s="150">
        <f t="shared" si="3"/>
        <v>0</v>
      </c>
      <c r="L14" s="150">
        <f t="shared" si="4"/>
        <v>0</v>
      </c>
      <c r="M14" s="139">
        <f>'Rīga statistikas reģ.valsts'!M14+'Rīga statistikas reģ.pārējie'!M14</f>
        <v>0</v>
      </c>
      <c r="N14" s="198">
        <f t="shared" si="5"/>
        <v>0</v>
      </c>
      <c r="O14" s="32"/>
    </row>
    <row r="15" spans="1:15" ht="14.25" customHeight="1" x14ac:dyDescent="0.25">
      <c r="A15" s="251"/>
      <c r="B15" s="74" t="s">
        <v>17</v>
      </c>
      <c r="C15" s="139">
        <f>'Rīga statistikas reģ.valsts'!C15+'Rīga statistikas reģ.pārējie'!C15</f>
        <v>0</v>
      </c>
      <c r="D15" s="139">
        <f>'Rīga statistikas reģ.valsts'!D15+'Rīga statistikas reģ.pārējie'!D15</f>
        <v>0</v>
      </c>
      <c r="E15" s="139">
        <f>'Rīga statistikas reģ.valsts'!E15+'Rīga statistikas reģ.pārējie'!E15</f>
        <v>0</v>
      </c>
      <c r="F15" s="139">
        <f>'Rīga statistikas reģ.valsts'!F15+'Rīga statistikas reģ.pārējie'!F15</f>
        <v>0</v>
      </c>
      <c r="G15" s="197">
        <f t="shared" si="2"/>
        <v>0</v>
      </c>
      <c r="H15" s="139">
        <f>'Rīga statistikas reģ.valsts'!H15+'Rīga statistikas reģ.pārējie'!H15</f>
        <v>0</v>
      </c>
      <c r="I15" s="139">
        <f>'Rīga statistikas reģ.valsts'!I15+'Rīga statistikas reģ.pārējie'!I15</f>
        <v>0</v>
      </c>
      <c r="J15" s="139">
        <f>'Rīga statistikas reģ.valsts'!J15+'Rīga statistikas reģ.pārējie'!J15</f>
        <v>0</v>
      </c>
      <c r="K15" s="150">
        <f t="shared" si="3"/>
        <v>0</v>
      </c>
      <c r="L15" s="150">
        <f t="shared" si="4"/>
        <v>0</v>
      </c>
      <c r="M15" s="139">
        <f>'Rīga statistikas reģ.valsts'!M15+'Rīga statistikas reģ.pārējie'!M15</f>
        <v>0</v>
      </c>
      <c r="N15" s="198">
        <f t="shared" si="5"/>
        <v>0</v>
      </c>
      <c r="O15" s="32"/>
    </row>
    <row r="16" spans="1:15" ht="14.25" customHeight="1" x14ac:dyDescent="0.25">
      <c r="A16" s="251" t="s">
        <v>24</v>
      </c>
      <c r="B16" s="74" t="s">
        <v>16</v>
      </c>
      <c r="C16" s="139">
        <f>'Rīga statistikas reģ.valsts'!C16+'Rīga statistikas reģ.pārējie'!C16</f>
        <v>1.54</v>
      </c>
      <c r="D16" s="139">
        <f>'Rīga statistikas reģ.valsts'!D16+'Rīga statistikas reģ.pārējie'!D16</f>
        <v>0</v>
      </c>
      <c r="E16" s="139">
        <f>'Rīga statistikas reģ.valsts'!E16+'Rīga statistikas reģ.pārējie'!E16</f>
        <v>0</v>
      </c>
      <c r="F16" s="139">
        <f>'Rīga statistikas reģ.valsts'!F16+'Rīga statistikas reģ.pārējie'!F16</f>
        <v>0</v>
      </c>
      <c r="G16" s="197">
        <f t="shared" si="2"/>
        <v>1.54</v>
      </c>
      <c r="H16" s="139">
        <f>'Rīga statistikas reģ.valsts'!H16+'Rīga statistikas reģ.pārējie'!H16</f>
        <v>1.6</v>
      </c>
      <c r="I16" s="139">
        <f>'Rīga statistikas reģ.valsts'!I16+'Rīga statistikas reģ.pārējie'!I16</f>
        <v>0.31</v>
      </c>
      <c r="J16" s="139">
        <f>'Rīga statistikas reģ.valsts'!J16+'Rīga statistikas reģ.pārējie'!J16</f>
        <v>0</v>
      </c>
      <c r="K16" s="150">
        <f t="shared" si="3"/>
        <v>1.9100000000000001</v>
      </c>
      <c r="L16" s="150">
        <f t="shared" si="4"/>
        <v>3.45</v>
      </c>
      <c r="M16" s="139">
        <f>'Rīga statistikas reģ.valsts'!M16+'Rīga statistikas reģ.pārējie'!M16</f>
        <v>0</v>
      </c>
      <c r="N16" s="198">
        <f t="shared" si="5"/>
        <v>3.45</v>
      </c>
      <c r="O16" s="32"/>
    </row>
    <row r="17" spans="1:15" ht="14.25" customHeight="1" x14ac:dyDescent="0.25">
      <c r="A17" s="251"/>
      <c r="B17" s="74" t="s">
        <v>17</v>
      </c>
      <c r="C17" s="139">
        <f>'Rīga statistikas reģ.valsts'!C17+'Rīga statistikas reģ.pārējie'!C17</f>
        <v>22</v>
      </c>
      <c r="D17" s="139">
        <f>'Rīga statistikas reģ.valsts'!D17+'Rīga statistikas reģ.pārējie'!D17</f>
        <v>0</v>
      </c>
      <c r="E17" s="139">
        <f>'Rīga statistikas reģ.valsts'!E17+'Rīga statistikas reģ.pārējie'!E17</f>
        <v>0</v>
      </c>
      <c r="F17" s="139">
        <f>'Rīga statistikas reģ.valsts'!F17+'Rīga statistikas reģ.pārējie'!F17</f>
        <v>0</v>
      </c>
      <c r="G17" s="199">
        <f t="shared" si="2"/>
        <v>22</v>
      </c>
      <c r="H17" s="139">
        <f>'Rīga statistikas reģ.valsts'!H17+'Rīga statistikas reģ.pārējie'!H17</f>
        <v>8</v>
      </c>
      <c r="I17" s="139">
        <f>'Rīga statistikas reģ.valsts'!I17+'Rīga statistikas reģ.pārējie'!I17</f>
        <v>15</v>
      </c>
      <c r="J17" s="139">
        <f>'Rīga statistikas reģ.valsts'!J17+'Rīga statistikas reģ.pārējie'!J17</f>
        <v>0</v>
      </c>
      <c r="K17" s="149">
        <f t="shared" si="3"/>
        <v>23</v>
      </c>
      <c r="L17" s="149">
        <f t="shared" si="4"/>
        <v>45</v>
      </c>
      <c r="M17" s="139">
        <f>'Rīga statistikas reģ.valsts'!M17+'Rīga statistikas reģ.pārējie'!M17</f>
        <v>0</v>
      </c>
      <c r="N17" s="198">
        <f t="shared" si="5"/>
        <v>45</v>
      </c>
      <c r="O17" s="32"/>
    </row>
    <row r="18" spans="1:15" ht="14.25" customHeight="1" x14ac:dyDescent="0.25">
      <c r="A18" s="250" t="s">
        <v>25</v>
      </c>
      <c r="B18" s="74" t="s">
        <v>16</v>
      </c>
      <c r="C18" s="139">
        <f>'Rīga statistikas reģ.valsts'!C18+'Rīga statistikas reģ.pārējie'!C18</f>
        <v>0</v>
      </c>
      <c r="D18" s="139">
        <f>'Rīga statistikas reģ.valsts'!D18+'Rīga statistikas reģ.pārējie'!D18</f>
        <v>0</v>
      </c>
      <c r="E18" s="139">
        <f>'Rīga statistikas reģ.valsts'!E18+'Rīga statistikas reģ.pārējie'!E18</f>
        <v>0</v>
      </c>
      <c r="F18" s="139">
        <f>'Rīga statistikas reģ.valsts'!F18+'Rīga statistikas reģ.pārējie'!F18</f>
        <v>0</v>
      </c>
      <c r="G18" s="197">
        <f t="shared" si="2"/>
        <v>0</v>
      </c>
      <c r="H18" s="139">
        <f>'Rīga statistikas reģ.valsts'!H18+'Rīga statistikas reģ.pārējie'!H18</f>
        <v>0</v>
      </c>
      <c r="I18" s="139">
        <f>'Rīga statistikas reģ.valsts'!I18+'Rīga statistikas reģ.pārējie'!I18</f>
        <v>0</v>
      </c>
      <c r="J18" s="139">
        <f>'Rīga statistikas reģ.valsts'!J18+'Rīga statistikas reģ.pārējie'!J18</f>
        <v>0</v>
      </c>
      <c r="K18" s="150">
        <f t="shared" si="3"/>
        <v>0</v>
      </c>
      <c r="L18" s="150">
        <f t="shared" si="4"/>
        <v>0</v>
      </c>
      <c r="M18" s="139">
        <f>'Rīga statistikas reģ.valsts'!M18+'Rīga statistikas reģ.pārējie'!M18</f>
        <v>0</v>
      </c>
      <c r="N18" s="198">
        <f t="shared" si="5"/>
        <v>0</v>
      </c>
      <c r="O18" s="32"/>
    </row>
    <row r="19" spans="1:15" ht="14.25" customHeight="1" x14ac:dyDescent="0.25">
      <c r="A19" s="250"/>
      <c r="B19" s="74" t="s">
        <v>17</v>
      </c>
      <c r="C19" s="139">
        <f>'Rīga statistikas reģ.valsts'!C19+'Rīga statistikas reģ.pārējie'!C19</f>
        <v>0</v>
      </c>
      <c r="D19" s="139">
        <f>'Rīga statistikas reģ.valsts'!D19+'Rīga statistikas reģ.pārējie'!D19</f>
        <v>0</v>
      </c>
      <c r="E19" s="139">
        <f>'Rīga statistikas reģ.valsts'!E19+'Rīga statistikas reģ.pārējie'!E19</f>
        <v>0</v>
      </c>
      <c r="F19" s="139">
        <f>'Rīga statistikas reģ.valsts'!F19+'Rīga statistikas reģ.pārējie'!F19</f>
        <v>0</v>
      </c>
      <c r="G19" s="197">
        <f t="shared" si="2"/>
        <v>0</v>
      </c>
      <c r="H19" s="139">
        <f>'Rīga statistikas reģ.valsts'!H19+'Rīga statistikas reģ.pārējie'!H19</f>
        <v>0</v>
      </c>
      <c r="I19" s="139">
        <f>'Rīga statistikas reģ.valsts'!I19+'Rīga statistikas reģ.pārējie'!I19</f>
        <v>0</v>
      </c>
      <c r="J19" s="139">
        <f>'Rīga statistikas reģ.valsts'!J19+'Rīga statistikas reģ.pārējie'!J19</f>
        <v>0</v>
      </c>
      <c r="K19" s="150">
        <f t="shared" si="3"/>
        <v>0</v>
      </c>
      <c r="L19" s="150">
        <f t="shared" si="4"/>
        <v>0</v>
      </c>
      <c r="M19" s="139">
        <f>'Rīga statistikas reģ.valsts'!M19+'Rīga statistikas reģ.pārējie'!M19</f>
        <v>0</v>
      </c>
      <c r="N19" s="198">
        <f t="shared" si="5"/>
        <v>0</v>
      </c>
      <c r="O19" s="32"/>
    </row>
    <row r="20" spans="1:15" ht="14.25" customHeight="1" x14ac:dyDescent="0.25">
      <c r="A20" s="250" t="s">
        <v>26</v>
      </c>
      <c r="B20" s="74" t="s">
        <v>16</v>
      </c>
      <c r="C20" s="139">
        <f>'Rīga statistikas reģ.valsts'!C20+'Rīga statistikas reģ.pārējie'!C20</f>
        <v>0</v>
      </c>
      <c r="D20" s="139">
        <f>'Rīga statistikas reģ.valsts'!D20+'Rīga statistikas reģ.pārējie'!D20</f>
        <v>0</v>
      </c>
      <c r="E20" s="139">
        <f>'Rīga statistikas reģ.valsts'!E20+'Rīga statistikas reģ.pārējie'!E20</f>
        <v>0</v>
      </c>
      <c r="F20" s="139">
        <f>'Rīga statistikas reģ.valsts'!F20+'Rīga statistikas reģ.pārējie'!F20</f>
        <v>0</v>
      </c>
      <c r="G20" s="197">
        <f t="shared" si="2"/>
        <v>0</v>
      </c>
      <c r="H20" s="139">
        <f>'Rīga statistikas reģ.valsts'!H20+'Rīga statistikas reģ.pārējie'!H20</f>
        <v>0</v>
      </c>
      <c r="I20" s="139">
        <f>'Rīga statistikas reģ.valsts'!I20+'Rīga statistikas reģ.pārējie'!I20</f>
        <v>0</v>
      </c>
      <c r="J20" s="139">
        <f>'Rīga statistikas reģ.valsts'!J20+'Rīga statistikas reģ.pārējie'!J20</f>
        <v>0</v>
      </c>
      <c r="K20" s="150">
        <f t="shared" si="3"/>
        <v>0</v>
      </c>
      <c r="L20" s="150">
        <f t="shared" si="4"/>
        <v>0</v>
      </c>
      <c r="M20" s="139">
        <f>'Rīga statistikas reģ.valsts'!M20+'Rīga statistikas reģ.pārējie'!M20</f>
        <v>0</v>
      </c>
      <c r="N20" s="198">
        <f t="shared" si="5"/>
        <v>0</v>
      </c>
      <c r="O20" s="32"/>
    </row>
    <row r="21" spans="1:15" ht="14.25" customHeight="1" x14ac:dyDescent="0.25">
      <c r="A21" s="250"/>
      <c r="B21" s="74" t="s">
        <v>17</v>
      </c>
      <c r="C21" s="139">
        <f>'Rīga statistikas reģ.valsts'!C21+'Rīga statistikas reģ.pārējie'!C21</f>
        <v>0</v>
      </c>
      <c r="D21" s="139">
        <f>'Rīga statistikas reģ.valsts'!D21+'Rīga statistikas reģ.pārējie'!D21</f>
        <v>0</v>
      </c>
      <c r="E21" s="139">
        <f>'Rīga statistikas reģ.valsts'!E21+'Rīga statistikas reģ.pārējie'!E21</f>
        <v>0</v>
      </c>
      <c r="F21" s="139">
        <f>'Rīga statistikas reģ.valsts'!F21+'Rīga statistikas reģ.pārējie'!F21</f>
        <v>0</v>
      </c>
      <c r="G21" s="197">
        <f t="shared" si="2"/>
        <v>0</v>
      </c>
      <c r="H21" s="139">
        <f>'Rīga statistikas reģ.valsts'!H21+'Rīga statistikas reģ.pārējie'!H21</f>
        <v>0</v>
      </c>
      <c r="I21" s="139">
        <f>'Rīga statistikas reģ.valsts'!I21+'Rīga statistikas reģ.pārējie'!I21</f>
        <v>0</v>
      </c>
      <c r="J21" s="139">
        <f>'Rīga statistikas reģ.valsts'!J21+'Rīga statistikas reģ.pārējie'!J21</f>
        <v>0</v>
      </c>
      <c r="K21" s="150">
        <f t="shared" si="3"/>
        <v>0</v>
      </c>
      <c r="L21" s="150">
        <f t="shared" si="4"/>
        <v>0</v>
      </c>
      <c r="M21" s="139">
        <f>'Rīga statistikas reģ.valsts'!M21+'Rīga statistikas reģ.pārējie'!M21</f>
        <v>0</v>
      </c>
      <c r="N21" s="198">
        <f t="shared" si="5"/>
        <v>0</v>
      </c>
      <c r="O21" s="32"/>
    </row>
    <row r="22" spans="1:15" ht="14.25" customHeight="1" x14ac:dyDescent="0.25">
      <c r="A22" s="226" t="s">
        <v>27</v>
      </c>
      <c r="B22" s="74" t="s">
        <v>16</v>
      </c>
      <c r="C22" s="139">
        <f>'Rīga statistikas reģ.valsts'!C22+'Rīga statistikas reģ.pārējie'!C22</f>
        <v>0</v>
      </c>
      <c r="D22" s="139">
        <f>'Rīga statistikas reģ.valsts'!D22+'Rīga statistikas reģ.pārējie'!D22</f>
        <v>0</v>
      </c>
      <c r="E22" s="139">
        <f>'Rīga statistikas reģ.valsts'!E22+'Rīga statistikas reģ.pārējie'!E22</f>
        <v>0</v>
      </c>
      <c r="F22" s="139">
        <f>'Rīga statistikas reģ.valsts'!F22+'Rīga statistikas reģ.pārējie'!F22</f>
        <v>0</v>
      </c>
      <c r="G22" s="197">
        <f t="shared" si="2"/>
        <v>0</v>
      </c>
      <c r="H22" s="139">
        <f>'Rīga statistikas reģ.valsts'!H22+'Rīga statistikas reģ.pārējie'!H22</f>
        <v>0</v>
      </c>
      <c r="I22" s="139">
        <f>'Rīga statistikas reģ.valsts'!I22+'Rīga statistikas reģ.pārējie'!I22</f>
        <v>0</v>
      </c>
      <c r="J22" s="139">
        <f>'Rīga statistikas reģ.valsts'!J22+'Rīga statistikas reģ.pārējie'!J22</f>
        <v>0</v>
      </c>
      <c r="K22" s="150">
        <f t="shared" si="3"/>
        <v>0</v>
      </c>
      <c r="L22" s="150">
        <f t="shared" si="4"/>
        <v>0</v>
      </c>
      <c r="M22" s="139">
        <f>'Rīga statistikas reģ.valsts'!M22+'Rīga statistikas reģ.pārējie'!M22</f>
        <v>0</v>
      </c>
      <c r="N22" s="198">
        <f t="shared" si="5"/>
        <v>0</v>
      </c>
      <c r="O22" s="32"/>
    </row>
    <row r="23" spans="1:15" ht="14.25" customHeight="1" x14ac:dyDescent="0.25">
      <c r="A23" s="223"/>
      <c r="B23" s="74" t="s">
        <v>17</v>
      </c>
      <c r="C23" s="139">
        <f>'Rīga statistikas reģ.valsts'!C23+'Rīga statistikas reģ.pārējie'!C23</f>
        <v>0</v>
      </c>
      <c r="D23" s="139">
        <f>'Rīga statistikas reģ.valsts'!D23+'Rīga statistikas reģ.pārējie'!D23</f>
        <v>0</v>
      </c>
      <c r="E23" s="139">
        <f>'Rīga statistikas reģ.valsts'!E23+'Rīga statistikas reģ.pārējie'!E23</f>
        <v>0</v>
      </c>
      <c r="F23" s="139">
        <f>'Rīga statistikas reģ.valsts'!F23+'Rīga statistikas reģ.pārējie'!F23</f>
        <v>0</v>
      </c>
      <c r="G23" s="197">
        <f t="shared" si="2"/>
        <v>0</v>
      </c>
      <c r="H23" s="139">
        <f>'Rīga statistikas reģ.valsts'!H23+'Rīga statistikas reģ.pārējie'!H23</f>
        <v>0</v>
      </c>
      <c r="I23" s="139">
        <f>'Rīga statistikas reģ.valsts'!I23+'Rīga statistikas reģ.pārējie'!I23</f>
        <v>0</v>
      </c>
      <c r="J23" s="139">
        <f>'Rīga statistikas reģ.valsts'!J23+'Rīga statistikas reģ.pārējie'!J23</f>
        <v>0</v>
      </c>
      <c r="K23" s="150">
        <f t="shared" si="3"/>
        <v>0</v>
      </c>
      <c r="L23" s="150">
        <f t="shared" si="4"/>
        <v>0</v>
      </c>
      <c r="M23" s="139">
        <f>'Rīga statistikas reģ.valsts'!M23+'Rīga statistikas reģ.pārējie'!M23</f>
        <v>0</v>
      </c>
      <c r="N23" s="198">
        <f t="shared" si="5"/>
        <v>0</v>
      </c>
      <c r="O23" s="32"/>
    </row>
    <row r="24" spans="1:15" ht="14.25" customHeight="1" x14ac:dyDescent="0.25">
      <c r="A24" s="251" t="s">
        <v>28</v>
      </c>
      <c r="B24" s="74" t="s">
        <v>16</v>
      </c>
      <c r="C24" s="139">
        <f>'Rīga statistikas reģ.valsts'!C24+'Rīga statistikas reģ.pārējie'!C24</f>
        <v>0</v>
      </c>
      <c r="D24" s="139">
        <f>'Rīga statistikas reģ.valsts'!D24+'Rīga statistikas reģ.pārējie'!D24</f>
        <v>0</v>
      </c>
      <c r="E24" s="139">
        <f>'Rīga statistikas reģ.valsts'!E24+'Rīga statistikas reģ.pārējie'!E24</f>
        <v>0</v>
      </c>
      <c r="F24" s="139">
        <f>'Rīga statistikas reģ.valsts'!F24+'Rīga statistikas reģ.pārējie'!F24</f>
        <v>0</v>
      </c>
      <c r="G24" s="197">
        <f t="shared" si="2"/>
        <v>0</v>
      </c>
      <c r="H24" s="139">
        <f>'Rīga statistikas reģ.valsts'!H24+'Rīga statistikas reģ.pārējie'!H24</f>
        <v>0</v>
      </c>
      <c r="I24" s="139">
        <f>'Rīga statistikas reģ.valsts'!I24+'Rīga statistikas reģ.pārējie'!I24</f>
        <v>0</v>
      </c>
      <c r="J24" s="139">
        <f>'Rīga statistikas reģ.valsts'!J24+'Rīga statistikas reģ.pārējie'!J24</f>
        <v>0</v>
      </c>
      <c r="K24" s="150">
        <f t="shared" si="3"/>
        <v>0</v>
      </c>
      <c r="L24" s="150">
        <f t="shared" si="4"/>
        <v>0</v>
      </c>
      <c r="M24" s="139">
        <f>'Rīga statistikas reģ.valsts'!M24+'Rīga statistikas reģ.pārējie'!M24</f>
        <v>0</v>
      </c>
      <c r="N24" s="198">
        <f t="shared" si="5"/>
        <v>0</v>
      </c>
      <c r="O24" s="32"/>
    </row>
    <row r="25" spans="1:15" ht="14.25" customHeight="1" x14ac:dyDescent="0.25">
      <c r="A25" s="251"/>
      <c r="B25" s="74" t="s">
        <v>17</v>
      </c>
      <c r="C25" s="139">
        <f>'Rīga statistikas reģ.valsts'!C25+'Rīga statistikas reģ.pārējie'!C25</f>
        <v>0</v>
      </c>
      <c r="D25" s="139">
        <f>'Rīga statistikas reģ.valsts'!D25+'Rīga statistikas reģ.pārējie'!D25</f>
        <v>0</v>
      </c>
      <c r="E25" s="139">
        <f>'Rīga statistikas reģ.valsts'!E25+'Rīga statistikas reģ.pārējie'!E25</f>
        <v>0</v>
      </c>
      <c r="F25" s="139">
        <f>'Rīga statistikas reģ.valsts'!F25+'Rīga statistikas reģ.pārējie'!F25</f>
        <v>0</v>
      </c>
      <c r="G25" s="199">
        <f t="shared" si="2"/>
        <v>0</v>
      </c>
      <c r="H25" s="139">
        <f>'Rīga statistikas reģ.valsts'!H25+'Rīga statistikas reģ.pārējie'!H25</f>
        <v>0</v>
      </c>
      <c r="I25" s="139">
        <f>'Rīga statistikas reģ.valsts'!I25+'Rīga statistikas reģ.pārējie'!I25</f>
        <v>0</v>
      </c>
      <c r="J25" s="139">
        <f>'Rīga statistikas reģ.valsts'!J25+'Rīga statistikas reģ.pārējie'!J25</f>
        <v>0</v>
      </c>
      <c r="K25" s="149">
        <f t="shared" si="3"/>
        <v>0</v>
      </c>
      <c r="L25" s="149">
        <f t="shared" si="4"/>
        <v>0</v>
      </c>
      <c r="M25" s="139">
        <f>'Rīga statistikas reģ.valsts'!M25+'Rīga statistikas reģ.pārējie'!M25</f>
        <v>0</v>
      </c>
      <c r="N25" s="198">
        <f t="shared" si="5"/>
        <v>0</v>
      </c>
      <c r="O25" s="32"/>
    </row>
    <row r="26" spans="1:15" ht="14.25" customHeight="1" x14ac:dyDescent="0.25">
      <c r="A26" s="251" t="s">
        <v>29</v>
      </c>
      <c r="B26" s="74" t="s">
        <v>16</v>
      </c>
      <c r="C26" s="139">
        <f>'Rīga statistikas reģ.valsts'!C26+'Rīga statistikas reģ.pārējie'!C26</f>
        <v>0</v>
      </c>
      <c r="D26" s="139">
        <f>'Rīga statistikas reģ.valsts'!D26+'Rīga statistikas reģ.pārējie'!D26</f>
        <v>0</v>
      </c>
      <c r="E26" s="139">
        <f>'Rīga statistikas reģ.valsts'!E26+'Rīga statistikas reģ.pārējie'!E26</f>
        <v>0</v>
      </c>
      <c r="F26" s="139">
        <f>'Rīga statistikas reģ.valsts'!F26+'Rīga statistikas reģ.pārējie'!F26</f>
        <v>0</v>
      </c>
      <c r="G26" s="197">
        <f t="shared" si="2"/>
        <v>0</v>
      </c>
      <c r="H26" s="139">
        <f>'Rīga statistikas reģ.valsts'!H26+'Rīga statistikas reģ.pārējie'!H26</f>
        <v>0</v>
      </c>
      <c r="I26" s="139">
        <f>'Rīga statistikas reģ.valsts'!I26+'Rīga statistikas reģ.pārējie'!I26</f>
        <v>0</v>
      </c>
      <c r="J26" s="139">
        <f>'Rīga statistikas reģ.valsts'!J26+'Rīga statistikas reģ.pārējie'!J26</f>
        <v>0</v>
      </c>
      <c r="K26" s="150">
        <f t="shared" si="3"/>
        <v>0</v>
      </c>
      <c r="L26" s="150">
        <f t="shared" si="4"/>
        <v>0</v>
      </c>
      <c r="M26" s="139">
        <f>'Rīga statistikas reģ.valsts'!M26+'Rīga statistikas reģ.pārējie'!M26</f>
        <v>0</v>
      </c>
      <c r="N26" s="198">
        <f t="shared" si="5"/>
        <v>0</v>
      </c>
      <c r="O26" s="32"/>
    </row>
    <row r="27" spans="1:15" ht="14.25" customHeight="1" x14ac:dyDescent="0.25">
      <c r="A27" s="251"/>
      <c r="B27" s="74" t="s">
        <v>17</v>
      </c>
      <c r="C27" s="139">
        <f>'Rīga statistikas reģ.valsts'!C27+'Rīga statistikas reģ.pārējie'!C27</f>
        <v>0</v>
      </c>
      <c r="D27" s="139">
        <f>'Rīga statistikas reģ.valsts'!D27+'Rīga statistikas reģ.pārējie'!D27</f>
        <v>0</v>
      </c>
      <c r="E27" s="139">
        <f>'Rīga statistikas reģ.valsts'!E27+'Rīga statistikas reģ.pārējie'!E27</f>
        <v>0</v>
      </c>
      <c r="F27" s="139">
        <f>'Rīga statistikas reģ.valsts'!F27+'Rīga statistikas reģ.pārējie'!F27</f>
        <v>0</v>
      </c>
      <c r="G27" s="197">
        <f t="shared" si="2"/>
        <v>0</v>
      </c>
      <c r="H27" s="139">
        <f>'Rīga statistikas reģ.valsts'!H27+'Rīga statistikas reģ.pārējie'!H27</f>
        <v>0</v>
      </c>
      <c r="I27" s="139">
        <f>'Rīga statistikas reģ.valsts'!I27+'Rīga statistikas reģ.pārējie'!I27</f>
        <v>0</v>
      </c>
      <c r="J27" s="139">
        <f>'Rīga statistikas reģ.valsts'!J27+'Rīga statistikas reģ.pārējie'!J27</f>
        <v>0</v>
      </c>
      <c r="K27" s="150">
        <f t="shared" si="3"/>
        <v>0</v>
      </c>
      <c r="L27" s="150">
        <f t="shared" si="4"/>
        <v>0</v>
      </c>
      <c r="M27" s="139">
        <f>'Rīga statistikas reģ.valsts'!M27+'Rīga statistikas reģ.pārējie'!M27</f>
        <v>0</v>
      </c>
      <c r="N27" s="198">
        <f t="shared" si="5"/>
        <v>0</v>
      </c>
      <c r="O27" s="32"/>
    </row>
    <row r="28" spans="1:15" ht="14.25" customHeight="1" x14ac:dyDescent="0.25">
      <c r="A28" s="251" t="s">
        <v>30</v>
      </c>
      <c r="B28" s="74" t="s">
        <v>16</v>
      </c>
      <c r="C28" s="139">
        <f>'Rīga statistikas reģ.valsts'!C28+'Rīga statistikas reģ.pārējie'!C28</f>
        <v>6.48</v>
      </c>
      <c r="D28" s="139">
        <f>'Rīga statistikas reģ.valsts'!D28+'Rīga statistikas reģ.pārējie'!D28</f>
        <v>0</v>
      </c>
      <c r="E28" s="139">
        <f>'Rīga statistikas reģ.valsts'!E28+'Rīga statistikas reģ.pārējie'!E28</f>
        <v>0</v>
      </c>
      <c r="F28" s="139">
        <f>'Rīga statistikas reģ.valsts'!F28+'Rīga statistikas reģ.pārējie'!F28</f>
        <v>0</v>
      </c>
      <c r="G28" s="197">
        <f t="shared" si="2"/>
        <v>6.48</v>
      </c>
      <c r="H28" s="139">
        <f>'Rīga statistikas reģ.valsts'!H28+'Rīga statistikas reģ.pārējie'!H28</f>
        <v>0</v>
      </c>
      <c r="I28" s="139">
        <f>'Rīga statistikas reģ.valsts'!I28+'Rīga statistikas reģ.pārējie'!I28</f>
        <v>0</v>
      </c>
      <c r="J28" s="139">
        <f>'Rīga statistikas reģ.valsts'!J28+'Rīga statistikas reģ.pārējie'!J28</f>
        <v>0</v>
      </c>
      <c r="K28" s="150">
        <f t="shared" si="3"/>
        <v>0</v>
      </c>
      <c r="L28" s="150">
        <f t="shared" si="4"/>
        <v>6.48</v>
      </c>
      <c r="M28" s="139">
        <f>'Rīga statistikas reģ.valsts'!M28+'Rīga statistikas reģ.pārējie'!M28</f>
        <v>0</v>
      </c>
      <c r="N28" s="198">
        <f t="shared" si="5"/>
        <v>6.48</v>
      </c>
      <c r="O28" s="32"/>
    </row>
    <row r="29" spans="1:15" ht="14.25" customHeight="1" x14ac:dyDescent="0.25">
      <c r="A29" s="251"/>
      <c r="B29" s="74" t="s">
        <v>17</v>
      </c>
      <c r="C29" s="139">
        <f>'Rīga statistikas reģ.valsts'!C29+'Rīga statistikas reģ.pārējie'!C29</f>
        <v>97</v>
      </c>
      <c r="D29" s="139">
        <f>'Rīga statistikas reģ.valsts'!D29+'Rīga statistikas reģ.pārējie'!D29</f>
        <v>0</v>
      </c>
      <c r="E29" s="139">
        <f>'Rīga statistikas reģ.valsts'!E29+'Rīga statistikas reģ.pārējie'!E29</f>
        <v>0</v>
      </c>
      <c r="F29" s="139">
        <f>'Rīga statistikas reģ.valsts'!F29+'Rīga statistikas reģ.pārējie'!F29</f>
        <v>0</v>
      </c>
      <c r="G29" s="197">
        <f t="shared" si="2"/>
        <v>97</v>
      </c>
      <c r="H29" s="139">
        <f>'Rīga statistikas reģ.valsts'!H29+'Rīga statistikas reģ.pārējie'!H29</f>
        <v>0</v>
      </c>
      <c r="I29" s="139">
        <f>'Rīga statistikas reģ.valsts'!I29+'Rīga statistikas reģ.pārējie'!I29</f>
        <v>0</v>
      </c>
      <c r="J29" s="139">
        <f>'Rīga statistikas reģ.valsts'!J29+'Rīga statistikas reģ.pārējie'!J29</f>
        <v>0</v>
      </c>
      <c r="K29" s="150">
        <f t="shared" si="3"/>
        <v>0</v>
      </c>
      <c r="L29" s="150">
        <f t="shared" si="4"/>
        <v>97</v>
      </c>
      <c r="M29" s="139">
        <f>'Rīga statistikas reģ.valsts'!M29+'Rīga statistikas reģ.pārējie'!M29</f>
        <v>0</v>
      </c>
      <c r="N29" s="198">
        <f t="shared" si="5"/>
        <v>97</v>
      </c>
      <c r="O29" s="32"/>
    </row>
    <row r="30" spans="1:15" ht="14.25" customHeight="1" x14ac:dyDescent="0.25">
      <c r="A30" s="251" t="s">
        <v>31</v>
      </c>
      <c r="B30" s="74" t="s">
        <v>16</v>
      </c>
      <c r="C30" s="139">
        <f>'Rīga statistikas reģ.valsts'!C30+'Rīga statistikas reģ.pārējie'!C30</f>
        <v>5.33</v>
      </c>
      <c r="D30" s="139">
        <f>'Rīga statistikas reģ.valsts'!D30+'Rīga statistikas reģ.pārējie'!D30</f>
        <v>0</v>
      </c>
      <c r="E30" s="139">
        <f>'Rīga statistikas reģ.valsts'!E30+'Rīga statistikas reģ.pārējie'!E30</f>
        <v>0</v>
      </c>
      <c r="F30" s="139">
        <f>'Rīga statistikas reģ.valsts'!F30+'Rīga statistikas reģ.pārējie'!F30</f>
        <v>0</v>
      </c>
      <c r="G30" s="197">
        <f t="shared" si="2"/>
        <v>5.33</v>
      </c>
      <c r="H30" s="139">
        <f>'Rīga statistikas reģ.valsts'!H30+'Rīga statistikas reģ.pārējie'!H30</f>
        <v>0.09</v>
      </c>
      <c r="I30" s="139">
        <f>'Rīga statistikas reģ.valsts'!I30+'Rīga statistikas reģ.pārējie'!I30</f>
        <v>0</v>
      </c>
      <c r="J30" s="139">
        <f>'Rīga statistikas reģ.valsts'!J30+'Rīga statistikas reģ.pārējie'!J30</f>
        <v>0.12</v>
      </c>
      <c r="K30" s="150">
        <f t="shared" si="3"/>
        <v>0.21</v>
      </c>
      <c r="L30" s="150">
        <f t="shared" si="4"/>
        <v>5.54</v>
      </c>
      <c r="M30" s="139">
        <f>'Rīga statistikas reģ.valsts'!M30+'Rīga statistikas reģ.pārējie'!M30</f>
        <v>0</v>
      </c>
      <c r="N30" s="198">
        <f t="shared" si="5"/>
        <v>5.54</v>
      </c>
      <c r="O30" s="32"/>
    </row>
    <row r="31" spans="1:15" ht="14.25" customHeight="1" x14ac:dyDescent="0.25">
      <c r="A31" s="251"/>
      <c r="B31" s="74" t="s">
        <v>17</v>
      </c>
      <c r="C31" s="139">
        <f>'Rīga statistikas reģ.valsts'!C31+'Rīga statistikas reģ.pārējie'!C31</f>
        <v>526</v>
      </c>
      <c r="D31" s="139">
        <f>'Rīga statistikas reģ.valsts'!D31+'Rīga statistikas reģ.pārējie'!D31</f>
        <v>0</v>
      </c>
      <c r="E31" s="139">
        <f>'Rīga statistikas reģ.valsts'!E31+'Rīga statistikas reģ.pārējie'!E31</f>
        <v>0</v>
      </c>
      <c r="F31" s="139">
        <f>'Rīga statistikas reģ.valsts'!F31+'Rīga statistikas reģ.pārējie'!F31</f>
        <v>0</v>
      </c>
      <c r="G31" s="197">
        <f t="shared" si="2"/>
        <v>526</v>
      </c>
      <c r="H31" s="139">
        <f>'Rīga statistikas reģ.valsts'!H31+'Rīga statistikas reģ.pārējie'!H31</f>
        <v>20</v>
      </c>
      <c r="I31" s="139">
        <f>'Rīga statistikas reģ.valsts'!I31+'Rīga statistikas reģ.pārējie'!I31</f>
        <v>0</v>
      </c>
      <c r="J31" s="139">
        <f>'Rīga statistikas reģ.valsts'!J31+'Rīga statistikas reģ.pārējie'!J31</f>
        <v>28</v>
      </c>
      <c r="K31" s="150">
        <f t="shared" si="3"/>
        <v>48</v>
      </c>
      <c r="L31" s="150">
        <f t="shared" si="4"/>
        <v>574</v>
      </c>
      <c r="M31" s="139">
        <f>'Rīga statistikas reģ.valsts'!M31+'Rīga statistikas reģ.pārējie'!M31</f>
        <v>0</v>
      </c>
      <c r="N31" s="198">
        <f t="shared" si="5"/>
        <v>574</v>
      </c>
      <c r="O31" s="32"/>
    </row>
    <row r="32" spans="1:15" ht="14.25" customHeight="1" x14ac:dyDescent="0.25">
      <c r="A32" s="251" t="s">
        <v>32</v>
      </c>
      <c r="B32" s="74" t="s">
        <v>16</v>
      </c>
      <c r="C32" s="139">
        <f>'Rīga statistikas reģ.valsts'!C32+'Rīga statistikas reģ.pārējie'!C32</f>
        <v>0</v>
      </c>
      <c r="D32" s="139">
        <f>'Rīga statistikas reģ.valsts'!D32+'Rīga statistikas reģ.pārējie'!D32</f>
        <v>0</v>
      </c>
      <c r="E32" s="139">
        <f>'Rīga statistikas reģ.valsts'!E32+'Rīga statistikas reģ.pārējie'!E32</f>
        <v>0</v>
      </c>
      <c r="F32" s="139">
        <f>'Rīga statistikas reģ.valsts'!F32+'Rīga statistikas reģ.pārējie'!F32</f>
        <v>0</v>
      </c>
      <c r="G32" s="197">
        <f t="shared" si="2"/>
        <v>0</v>
      </c>
      <c r="H32" s="139">
        <f>'Rīga statistikas reģ.valsts'!H32+'Rīga statistikas reģ.pārējie'!H32</f>
        <v>0</v>
      </c>
      <c r="I32" s="139">
        <f>'Rīga statistikas reģ.valsts'!I32+'Rīga statistikas reģ.pārējie'!I32</f>
        <v>0</v>
      </c>
      <c r="J32" s="139">
        <f>'Rīga statistikas reģ.valsts'!J32+'Rīga statistikas reģ.pārējie'!J32</f>
        <v>0</v>
      </c>
      <c r="K32" s="150">
        <f t="shared" si="3"/>
        <v>0</v>
      </c>
      <c r="L32" s="150">
        <f t="shared" si="4"/>
        <v>0</v>
      </c>
      <c r="M32" s="139">
        <f>'Rīga statistikas reģ.valsts'!M32+'Rīga statistikas reģ.pārējie'!M32</f>
        <v>0</v>
      </c>
      <c r="N32" s="198">
        <f t="shared" si="5"/>
        <v>0</v>
      </c>
      <c r="O32" s="32"/>
    </row>
    <row r="33" spans="1:17" ht="14.25" customHeight="1" x14ac:dyDescent="0.25">
      <c r="A33" s="251"/>
      <c r="B33" s="74" t="s">
        <v>17</v>
      </c>
      <c r="C33" s="139">
        <f>'Rīga statistikas reģ.valsts'!C33+'Rīga statistikas reģ.pārējie'!C33</f>
        <v>0</v>
      </c>
      <c r="D33" s="139">
        <f>'Rīga statistikas reģ.valsts'!D33+'Rīga statistikas reģ.pārējie'!D33</f>
        <v>0</v>
      </c>
      <c r="E33" s="139">
        <f>'Rīga statistikas reģ.valsts'!E33+'Rīga statistikas reģ.pārējie'!E33</f>
        <v>0</v>
      </c>
      <c r="F33" s="139">
        <f>'Rīga statistikas reģ.valsts'!F33+'Rīga statistikas reģ.pārējie'!F33</f>
        <v>0</v>
      </c>
      <c r="G33" s="197">
        <f t="shared" si="2"/>
        <v>0</v>
      </c>
      <c r="H33" s="139">
        <f>'Rīga statistikas reģ.valsts'!H33+'Rīga statistikas reģ.pārējie'!H33</f>
        <v>0</v>
      </c>
      <c r="I33" s="139">
        <f>'Rīga statistikas reģ.valsts'!I33+'Rīga statistikas reģ.pārējie'!I33</f>
        <v>0</v>
      </c>
      <c r="J33" s="139">
        <f>'Rīga statistikas reģ.valsts'!J33+'Rīga statistikas reģ.pārējie'!J33</f>
        <v>0</v>
      </c>
      <c r="K33" s="150">
        <f t="shared" si="3"/>
        <v>0</v>
      </c>
      <c r="L33" s="150">
        <f t="shared" si="4"/>
        <v>0</v>
      </c>
      <c r="M33" s="139">
        <f>'Rīga statistikas reģ.valsts'!M33+'Rīga statistikas reģ.pārējie'!M33</f>
        <v>0</v>
      </c>
      <c r="N33" s="198">
        <f t="shared" si="5"/>
        <v>0</v>
      </c>
      <c r="O33" s="32"/>
    </row>
    <row r="34" spans="1:17" ht="14.25" customHeight="1" x14ac:dyDescent="0.25">
      <c r="A34" s="251" t="s">
        <v>33</v>
      </c>
      <c r="B34" s="74" t="s">
        <v>16</v>
      </c>
      <c r="C34" s="139">
        <f>'Rīga statistikas reģ.valsts'!C34+'Rīga statistikas reģ.pārējie'!C34</f>
        <v>0</v>
      </c>
      <c r="D34" s="139">
        <f>'Rīga statistikas reģ.valsts'!D34+'Rīga statistikas reģ.pārējie'!D34</f>
        <v>0</v>
      </c>
      <c r="E34" s="139">
        <f>'Rīga statistikas reģ.valsts'!E34+'Rīga statistikas reģ.pārējie'!E34</f>
        <v>0</v>
      </c>
      <c r="F34" s="139">
        <f>'Rīga statistikas reģ.valsts'!F34+'Rīga statistikas reģ.pārējie'!F34</f>
        <v>0</v>
      </c>
      <c r="G34" s="197">
        <f t="shared" si="2"/>
        <v>0</v>
      </c>
      <c r="H34" s="139">
        <f>'Rīga statistikas reģ.valsts'!H34+'Rīga statistikas reģ.pārējie'!H34</f>
        <v>0</v>
      </c>
      <c r="I34" s="139">
        <f>'Rīga statistikas reģ.valsts'!I34+'Rīga statistikas reģ.pārējie'!I34</f>
        <v>0</v>
      </c>
      <c r="J34" s="139">
        <f>'Rīga statistikas reģ.valsts'!J34+'Rīga statistikas reģ.pārējie'!J34</f>
        <v>0</v>
      </c>
      <c r="K34" s="150">
        <f t="shared" si="3"/>
        <v>0</v>
      </c>
      <c r="L34" s="150">
        <f t="shared" si="4"/>
        <v>0</v>
      </c>
      <c r="M34" s="139">
        <f>'Rīga statistikas reģ.valsts'!M34+'Rīga statistikas reģ.pārējie'!M34</f>
        <v>0</v>
      </c>
      <c r="N34" s="198">
        <f t="shared" si="5"/>
        <v>0</v>
      </c>
      <c r="O34" s="32"/>
    </row>
    <row r="35" spans="1:17" ht="14.25" customHeight="1" x14ac:dyDescent="0.25">
      <c r="A35" s="251"/>
      <c r="B35" s="74" t="s">
        <v>17</v>
      </c>
      <c r="C35" s="139">
        <f>'Rīga statistikas reģ.valsts'!C35+'Rīga statistikas reģ.pārējie'!C35</f>
        <v>0</v>
      </c>
      <c r="D35" s="139">
        <f>'Rīga statistikas reģ.valsts'!D35+'Rīga statistikas reģ.pārējie'!D35</f>
        <v>0</v>
      </c>
      <c r="E35" s="139">
        <f>'Rīga statistikas reģ.valsts'!E35+'Rīga statistikas reģ.pārējie'!E35</f>
        <v>0</v>
      </c>
      <c r="F35" s="139">
        <f>'Rīga statistikas reģ.valsts'!F35+'Rīga statistikas reģ.pārējie'!F35</f>
        <v>0</v>
      </c>
      <c r="G35" s="199">
        <f t="shared" si="2"/>
        <v>0</v>
      </c>
      <c r="H35" s="139">
        <f>'Rīga statistikas reģ.valsts'!H35+'Rīga statistikas reģ.pārējie'!H35</f>
        <v>0</v>
      </c>
      <c r="I35" s="139">
        <f>'Rīga statistikas reģ.valsts'!I35+'Rīga statistikas reģ.pārējie'!I35</f>
        <v>0</v>
      </c>
      <c r="J35" s="139">
        <f>'Rīga statistikas reģ.valsts'!J35+'Rīga statistikas reģ.pārējie'!J35</f>
        <v>0</v>
      </c>
      <c r="K35" s="149">
        <f t="shared" si="3"/>
        <v>0</v>
      </c>
      <c r="L35" s="149">
        <f t="shared" si="4"/>
        <v>0</v>
      </c>
      <c r="M35" s="139">
        <f>'Rīga statistikas reģ.valsts'!M35+'Rīga statistikas reģ.pārējie'!M35</f>
        <v>0</v>
      </c>
      <c r="N35" s="198">
        <f t="shared" si="5"/>
        <v>0</v>
      </c>
      <c r="O35" s="32"/>
    </row>
    <row r="36" spans="1:17" ht="14.25" customHeight="1" x14ac:dyDescent="0.25">
      <c r="A36" s="251" t="s">
        <v>34</v>
      </c>
      <c r="B36" s="74" t="s">
        <v>16</v>
      </c>
      <c r="C36" s="139">
        <f>'Rīga statistikas reģ.valsts'!C36+'Rīga statistikas reģ.pārējie'!C36</f>
        <v>0</v>
      </c>
      <c r="D36" s="139">
        <f>'Rīga statistikas reģ.valsts'!D36+'Rīga statistikas reģ.pārējie'!D36</f>
        <v>0</v>
      </c>
      <c r="E36" s="139">
        <f>'Rīga statistikas reģ.valsts'!E36+'Rīga statistikas reģ.pārējie'!E36</f>
        <v>0</v>
      </c>
      <c r="F36" s="139">
        <f>'Rīga statistikas reģ.valsts'!F36+'Rīga statistikas reģ.pārējie'!F36</f>
        <v>0</v>
      </c>
      <c r="G36" s="197">
        <f t="shared" si="2"/>
        <v>0</v>
      </c>
      <c r="H36" s="139">
        <f>'Rīga statistikas reģ.valsts'!H36+'Rīga statistikas reģ.pārējie'!H36</f>
        <v>0</v>
      </c>
      <c r="I36" s="139">
        <f>'Rīga statistikas reģ.valsts'!I36+'Rīga statistikas reģ.pārējie'!I36</f>
        <v>0</v>
      </c>
      <c r="J36" s="139">
        <f>'Rīga statistikas reģ.valsts'!J36+'Rīga statistikas reģ.pārējie'!J36</f>
        <v>0</v>
      </c>
      <c r="K36" s="150">
        <f t="shared" si="3"/>
        <v>0</v>
      </c>
      <c r="L36" s="150">
        <f t="shared" si="4"/>
        <v>0</v>
      </c>
      <c r="M36" s="139">
        <f>'Rīga statistikas reģ.valsts'!M36+'Rīga statistikas reģ.pārējie'!M36</f>
        <v>0</v>
      </c>
      <c r="N36" s="198">
        <f t="shared" si="5"/>
        <v>0</v>
      </c>
      <c r="O36" s="35"/>
      <c r="P36" s="35"/>
      <c r="Q36" s="33"/>
    </row>
    <row r="37" spans="1:17" ht="14.25" customHeight="1" x14ac:dyDescent="0.25">
      <c r="A37" s="251"/>
      <c r="B37" s="74" t="s">
        <v>17</v>
      </c>
      <c r="C37" s="139">
        <f>'Rīga statistikas reģ.valsts'!C37+'Rīga statistikas reģ.pārējie'!C37</f>
        <v>0</v>
      </c>
      <c r="D37" s="139">
        <f>'Rīga statistikas reģ.valsts'!D37+'Rīga statistikas reģ.pārējie'!D37</f>
        <v>0</v>
      </c>
      <c r="E37" s="139">
        <f>'Rīga statistikas reģ.valsts'!E37+'Rīga statistikas reģ.pārējie'!E37</f>
        <v>0</v>
      </c>
      <c r="F37" s="139">
        <f>'Rīga statistikas reģ.valsts'!F37+'Rīga statistikas reģ.pārējie'!F37</f>
        <v>0</v>
      </c>
      <c r="G37" s="199">
        <f t="shared" si="2"/>
        <v>0</v>
      </c>
      <c r="H37" s="139">
        <f>'Rīga statistikas reģ.valsts'!H37+'Rīga statistikas reģ.pārējie'!H37</f>
        <v>0</v>
      </c>
      <c r="I37" s="139">
        <f>'Rīga statistikas reģ.valsts'!I37+'Rīga statistikas reģ.pārējie'!I37</f>
        <v>0</v>
      </c>
      <c r="J37" s="139">
        <f>'Rīga statistikas reģ.valsts'!J37+'Rīga statistikas reģ.pārējie'!J37</f>
        <v>0</v>
      </c>
      <c r="K37" s="149">
        <f t="shared" si="3"/>
        <v>0</v>
      </c>
      <c r="L37" s="149">
        <f t="shared" si="4"/>
        <v>0</v>
      </c>
      <c r="M37" s="139">
        <f>'Rīga statistikas reģ.valsts'!M37+'Rīga statistikas reģ.pārējie'!M37</f>
        <v>0</v>
      </c>
      <c r="N37" s="198">
        <f t="shared" si="5"/>
        <v>0</v>
      </c>
      <c r="O37" s="35"/>
      <c r="P37" s="35"/>
      <c r="Q37" s="33"/>
    </row>
    <row r="38" spans="1:17" ht="14.25" customHeight="1" x14ac:dyDescent="0.25">
      <c r="A38" s="223" t="s">
        <v>35</v>
      </c>
      <c r="B38" s="74" t="s">
        <v>16</v>
      </c>
      <c r="C38" s="205">
        <f>C4+C12+C14+C16+C18+C20+C22+C24+C26+C28+C30+C32+C34+C36</f>
        <v>215.65</v>
      </c>
      <c r="D38" s="150">
        <f t="shared" ref="D38:F39" si="6">D4+D12+D14+D16+D18+D20+D22+D24+D26+D28+D30+D32+D34+D36</f>
        <v>0</v>
      </c>
      <c r="E38" s="150">
        <f t="shared" si="6"/>
        <v>0</v>
      </c>
      <c r="F38" s="150">
        <f t="shared" si="6"/>
        <v>0</v>
      </c>
      <c r="G38" s="197">
        <f>SUM(C38:F38)</f>
        <v>215.65</v>
      </c>
      <c r="H38" s="150">
        <f>H4+H12+H14+H16+H18+H20+H22+H24+H26+H28+H30+H32+H34+H36</f>
        <v>2.27</v>
      </c>
      <c r="I38" s="150">
        <f t="shared" ref="I38:J39" si="7">I4+I12+I14+I16+I18+I20+I22+I24+I26+I28+I30+I32+I34+I36</f>
        <v>0.85000000000000009</v>
      </c>
      <c r="J38" s="150">
        <f t="shared" si="7"/>
        <v>0.12</v>
      </c>
      <c r="K38" s="150">
        <f>SUM(H38:J38)</f>
        <v>3.24</v>
      </c>
      <c r="L38" s="150">
        <f>G38+K38</f>
        <v>218.89000000000001</v>
      </c>
      <c r="M38" s="205">
        <f>M4+M12+M14+M16+M18+M20+M22+M24+M26+M28+M30+M32+M34+M36</f>
        <v>0</v>
      </c>
      <c r="N38" s="198">
        <f t="shared" si="5"/>
        <v>218.89000000000001</v>
      </c>
      <c r="O38" s="79"/>
      <c r="P38" s="35"/>
      <c r="Q38" s="33"/>
    </row>
    <row r="39" spans="1:17" ht="14.25" customHeight="1" x14ac:dyDescent="0.25">
      <c r="A39" s="225"/>
      <c r="B39" s="74" t="s">
        <v>17</v>
      </c>
      <c r="C39" s="149">
        <f>C5+C13+C15+C17+C19+C21+C23+C25+C27+C29+C31+C33+C35+C37</f>
        <v>15349</v>
      </c>
      <c r="D39" s="149">
        <f t="shared" si="6"/>
        <v>0</v>
      </c>
      <c r="E39" s="149">
        <f t="shared" si="6"/>
        <v>0</v>
      </c>
      <c r="F39" s="149">
        <f t="shared" si="6"/>
        <v>0</v>
      </c>
      <c r="G39" s="199">
        <f t="shared" si="2"/>
        <v>15349</v>
      </c>
      <c r="H39" s="149">
        <f>H5+H13+H15+H17+H19+H21+H23+H25+H27+H29+H31+H33+H35+H37</f>
        <v>52</v>
      </c>
      <c r="I39" s="149">
        <f t="shared" si="7"/>
        <v>38</v>
      </c>
      <c r="J39" s="149">
        <f t="shared" si="7"/>
        <v>28</v>
      </c>
      <c r="K39" s="149">
        <f>SUM(H39:J39)</f>
        <v>118</v>
      </c>
      <c r="L39" s="149">
        <f t="shared" si="4"/>
        <v>15467</v>
      </c>
      <c r="M39" s="149">
        <f>M5+M13+M15+M17+M19+M21+M23+M25+M27+M29+M31+M33+M35+M37</f>
        <v>0</v>
      </c>
      <c r="N39" s="198">
        <f t="shared" si="5"/>
        <v>15467</v>
      </c>
      <c r="O39" s="35"/>
      <c r="P39" s="35"/>
      <c r="Q39" s="33"/>
    </row>
    <row r="40" spans="1:17" ht="14.25" customHeight="1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5"/>
      <c r="P40" s="35"/>
      <c r="Q40" s="33"/>
    </row>
    <row r="41" spans="1:17" ht="14.25" customHeigh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5"/>
      <c r="P41" s="35"/>
      <c r="Q41" s="33"/>
    </row>
    <row r="42" spans="1:17" ht="14.25" customHeigh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  <c r="O42" s="32"/>
      <c r="Q42" s="33"/>
    </row>
    <row r="43" spans="1:17" ht="14.25" customHeigh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1"/>
      <c r="O43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9" header="0.17" footer="0.17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Q42"/>
  <sheetViews>
    <sheetView topLeftCell="A4" zoomScale="90" zoomScaleNormal="90" workbookViewId="0">
      <selection activeCell="N39" sqref="N39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4" width="10" style="31" customWidth="1"/>
    <col min="5" max="5" width="8.33203125" style="31" customWidth="1"/>
    <col min="6" max="6" width="7.88671875" style="31" customWidth="1"/>
    <col min="7" max="7" width="12.5546875" style="31" customWidth="1"/>
    <col min="8" max="8" width="9.44140625" style="31" bestFit="1" customWidth="1"/>
    <col min="9" max="9" width="8.88671875" style="31" customWidth="1"/>
    <col min="10" max="10" width="9" style="31" customWidth="1"/>
    <col min="11" max="11" width="11" style="31" customWidth="1"/>
    <col min="12" max="12" width="10.44140625" style="31" customWidth="1"/>
    <col min="13" max="13" width="10.5546875" style="31" customWidth="1"/>
    <col min="14" max="14" width="12.109375" style="69" customWidth="1"/>
    <col min="15" max="16384" width="9.109375" style="31"/>
  </cols>
  <sheetData>
    <row r="1" spans="1:14" ht="12" customHeight="1" x14ac:dyDescent="0.25">
      <c r="A1" s="231" t="s">
        <v>72</v>
      </c>
    </row>
    <row r="2" spans="1:14" ht="12" customHeight="1" x14ac:dyDescent="0.25">
      <c r="A2" s="18" t="s">
        <v>0</v>
      </c>
      <c r="B2" s="177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</row>
    <row r="3" spans="1:14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s="32" customFormat="1" ht="15.6" x14ac:dyDescent="0.25">
      <c r="A4" s="179" t="s">
        <v>15</v>
      </c>
      <c r="B4" s="74" t="s">
        <v>16</v>
      </c>
      <c r="C4" s="149">
        <f>C6+C8+C10</f>
        <v>1161.18</v>
      </c>
      <c r="D4" s="149">
        <f t="shared" ref="D4:F4" si="0">D6+D8+D10</f>
        <v>338.56</v>
      </c>
      <c r="E4" s="149">
        <f t="shared" si="0"/>
        <v>0</v>
      </c>
      <c r="F4" s="198">
        <f t="shared" si="0"/>
        <v>0</v>
      </c>
      <c r="G4" s="150">
        <f>SUM(C4:F4)</f>
        <v>1499.74</v>
      </c>
      <c r="H4" s="150">
        <f>H6+H8+H10</f>
        <v>1003.98</v>
      </c>
      <c r="I4" s="150">
        <f t="shared" ref="I4:J4" si="1">I6+I8+I10</f>
        <v>90.57</v>
      </c>
      <c r="J4" s="150">
        <f t="shared" si="1"/>
        <v>152.07</v>
      </c>
      <c r="K4" s="150">
        <f>SUM(H4:J4)</f>
        <v>1246.6199999999999</v>
      </c>
      <c r="L4" s="150">
        <f>G4+K4</f>
        <v>2746.3599999999997</v>
      </c>
      <c r="M4" s="150">
        <f>M6+M8+M10</f>
        <v>61.12</v>
      </c>
      <c r="N4" s="103">
        <f>SUM(L4:M4)</f>
        <v>2807.4799999999996</v>
      </c>
    </row>
    <row r="5" spans="1:14" s="32" customFormat="1" ht="15.6" x14ac:dyDescent="0.25">
      <c r="A5" s="181"/>
      <c r="B5" s="74" t="s">
        <v>17</v>
      </c>
      <c r="C5" s="133">
        <f>C7+C9+C11</f>
        <v>319568</v>
      </c>
      <c r="D5" s="133">
        <f t="shared" ref="D5:F5" si="2">D7+D9+D11</f>
        <v>114614</v>
      </c>
      <c r="E5" s="133">
        <f t="shared" si="2"/>
        <v>0</v>
      </c>
      <c r="F5" s="133">
        <f t="shared" si="2"/>
        <v>0</v>
      </c>
      <c r="G5" s="133">
        <f>SUM(C5:F5)</f>
        <v>434182</v>
      </c>
      <c r="H5" s="133">
        <f>H7+H9+H11</f>
        <v>297659</v>
      </c>
      <c r="I5" s="133">
        <f t="shared" ref="I5:J5" si="3">I7+I9+I11</f>
        <v>26946</v>
      </c>
      <c r="J5" s="133">
        <f t="shared" si="3"/>
        <v>49481</v>
      </c>
      <c r="K5" s="133">
        <f>SUM(H5:J5)</f>
        <v>374086</v>
      </c>
      <c r="L5" s="133">
        <f>G5+K5</f>
        <v>808268</v>
      </c>
      <c r="M5" s="133">
        <f>M7+M9+M11</f>
        <v>10703</v>
      </c>
      <c r="N5" s="101">
        <f>SUM(L5:M5)</f>
        <v>818971</v>
      </c>
    </row>
    <row r="6" spans="1:14" s="32" customFormat="1" x14ac:dyDescent="0.25">
      <c r="A6" s="248" t="s">
        <v>18</v>
      </c>
      <c r="B6" s="74" t="s">
        <v>16</v>
      </c>
      <c r="C6" s="34">
        <f>'Rīga statistikas reģ.valsts'!C6+'Pierīga statistikas reģ.valsts'!C6</f>
        <v>862.44</v>
      </c>
      <c r="D6" s="34">
        <f>'Rīga statistikas reģ.valsts'!D6+'Pierīga statistikas reģ.valsts'!D6</f>
        <v>338.41</v>
      </c>
      <c r="E6" s="34">
        <f>'Rīga statistikas reģ.valsts'!E6+'Pierīga statistikas reģ.valsts'!E6</f>
        <v>0</v>
      </c>
      <c r="F6" s="34">
        <f>'Rīga statistikas reģ.valsts'!F6+'Pierīga statistikas reģ.valsts'!F6</f>
        <v>0</v>
      </c>
      <c r="G6" s="133">
        <f>SUM(C6:F6)</f>
        <v>1200.8500000000001</v>
      </c>
      <c r="H6" s="34">
        <f>'Rīga statistikas reģ.valsts'!H6+'Pierīga statistikas reģ.valsts'!H6</f>
        <v>1003.98</v>
      </c>
      <c r="I6" s="34">
        <f>'Rīga statistikas reģ.valsts'!I6+'Pierīga statistikas reģ.valsts'!I6</f>
        <v>90.57</v>
      </c>
      <c r="J6" s="34">
        <f>'Rīga statistikas reģ.valsts'!J6+'Pierīga statistikas reģ.valsts'!J6</f>
        <v>152.07</v>
      </c>
      <c r="K6" s="133">
        <f>SUM(H6:J6)</f>
        <v>1246.6199999999999</v>
      </c>
      <c r="L6" s="133">
        <f>G6+K6</f>
        <v>2447.4700000000003</v>
      </c>
      <c r="M6" s="34">
        <f>'Pierīga statistikas reģ.valsts'!M6+'Rīga statistikas reģ.valsts'!M6</f>
        <v>61.12</v>
      </c>
      <c r="N6" s="101">
        <f>SUM(L6:M6)</f>
        <v>2508.59</v>
      </c>
    </row>
    <row r="7" spans="1:14" s="32" customFormat="1" ht="15.6" x14ac:dyDescent="0.25">
      <c r="A7" s="248"/>
      <c r="B7" s="74" t="s">
        <v>17</v>
      </c>
      <c r="C7" s="34">
        <f>'Rīga statistikas reģ.valsts'!C7+'Pierīga statistikas reģ.valsts'!C7</f>
        <v>297551</v>
      </c>
      <c r="D7" s="34">
        <f>'Rīga statistikas reģ.valsts'!D7+'Pierīga statistikas reģ.valsts'!D7</f>
        <v>114587</v>
      </c>
      <c r="E7" s="34">
        <f>'Rīga statistikas reģ.valsts'!E7+'Pierīga statistikas reģ.valsts'!E7</f>
        <v>0</v>
      </c>
      <c r="F7" s="34">
        <f>'Rīga statistikas reģ.valsts'!F7+'Pierīga statistikas reģ.valsts'!F7</f>
        <v>0</v>
      </c>
      <c r="G7" s="133">
        <f t="shared" ref="G7:G39" si="4">SUM(C7:F7)</f>
        <v>412138</v>
      </c>
      <c r="H7" s="34">
        <f>'Rīga statistikas reģ.valsts'!H7+'Pierīga statistikas reģ.valsts'!H7</f>
        <v>297659</v>
      </c>
      <c r="I7" s="34">
        <f>'Rīga statistikas reģ.valsts'!I7+'Pierīga statistikas reģ.valsts'!I7</f>
        <v>26946</v>
      </c>
      <c r="J7" s="34">
        <f>'Rīga statistikas reģ.valsts'!J7+'Pierīga statistikas reģ.valsts'!J7</f>
        <v>49481</v>
      </c>
      <c r="K7" s="133">
        <f t="shared" ref="K7:K37" si="5">SUM(H7:J7)</f>
        <v>374086</v>
      </c>
      <c r="L7" s="133">
        <f t="shared" ref="L7:L39" si="6">G7+K7</f>
        <v>786224</v>
      </c>
      <c r="M7" s="34">
        <f>'Pierīga statistikas reģ.valsts'!M7+'Rīga statistikas reģ.valsts'!M7</f>
        <v>10703</v>
      </c>
      <c r="N7" s="101">
        <f t="shared" ref="N7:N39" si="7">SUM(L7:M7)</f>
        <v>796927</v>
      </c>
    </row>
    <row r="8" spans="1:14" s="32" customFormat="1" x14ac:dyDescent="0.25">
      <c r="A8" s="248" t="s">
        <v>19</v>
      </c>
      <c r="B8" s="74" t="s">
        <v>16</v>
      </c>
      <c r="C8" s="34">
        <f>'Rīga statistikas reģ.valsts'!C8+'Pierīga statistikas reģ.valsts'!C8</f>
        <v>298.74</v>
      </c>
      <c r="D8" s="34">
        <f>'Rīga statistikas reģ.valsts'!D8+'Pierīga statistikas reģ.valsts'!D8</f>
        <v>0</v>
      </c>
      <c r="E8" s="34">
        <f>'Rīga statistikas reģ.valsts'!E8+'Pierīga statistikas reģ.valsts'!E8</f>
        <v>0</v>
      </c>
      <c r="F8" s="34">
        <f>'Rīga statistikas reģ.valsts'!F8+'Pierīga statistikas reģ.valsts'!F8</f>
        <v>0</v>
      </c>
      <c r="G8" s="133">
        <f t="shared" si="4"/>
        <v>298.74</v>
      </c>
      <c r="H8" s="34">
        <f>'Rīga statistikas reģ.valsts'!H8+'Pierīga statistikas reģ.valsts'!H8</f>
        <v>0</v>
      </c>
      <c r="I8" s="34">
        <f>'Rīga statistikas reģ.valsts'!I8+'Pierīga statistikas reģ.valsts'!I8</f>
        <v>0</v>
      </c>
      <c r="J8" s="34">
        <f>'Rīga statistikas reģ.valsts'!J8+'Pierīga statistikas reģ.valsts'!J8</f>
        <v>0</v>
      </c>
      <c r="K8" s="133">
        <f t="shared" si="5"/>
        <v>0</v>
      </c>
      <c r="L8" s="133">
        <f t="shared" si="6"/>
        <v>298.74</v>
      </c>
      <c r="M8" s="34">
        <f>'Pierīga statistikas reģ.valsts'!M8+'Rīga statistikas reģ.valsts'!M8</f>
        <v>0</v>
      </c>
      <c r="N8" s="101">
        <f t="shared" si="7"/>
        <v>298.74</v>
      </c>
    </row>
    <row r="9" spans="1:14" s="32" customFormat="1" ht="15.6" x14ac:dyDescent="0.25">
      <c r="A9" s="248"/>
      <c r="B9" s="74" t="s">
        <v>17</v>
      </c>
      <c r="C9" s="34">
        <f>'Rīga statistikas reģ.valsts'!C9+'Pierīga statistikas reģ.valsts'!C9</f>
        <v>22017</v>
      </c>
      <c r="D9" s="34">
        <f>'Rīga statistikas reģ.valsts'!D9+'Pierīga statistikas reģ.valsts'!D9</f>
        <v>0</v>
      </c>
      <c r="E9" s="34">
        <f>'Rīga statistikas reģ.valsts'!E9+'Pierīga statistikas reģ.valsts'!E9</f>
        <v>0</v>
      </c>
      <c r="F9" s="34">
        <f>'Rīga statistikas reģ.valsts'!F9+'Pierīga statistikas reģ.valsts'!F9</f>
        <v>0</v>
      </c>
      <c r="G9" s="133">
        <f t="shared" si="4"/>
        <v>22017</v>
      </c>
      <c r="H9" s="34">
        <f>'Rīga statistikas reģ.valsts'!H9+'Pierīga statistikas reģ.valsts'!H9</f>
        <v>0</v>
      </c>
      <c r="I9" s="34">
        <f>'Rīga statistikas reģ.valsts'!I9+'Pierīga statistikas reģ.valsts'!I9</f>
        <v>0</v>
      </c>
      <c r="J9" s="34">
        <f>'Rīga statistikas reģ.valsts'!J9+'Pierīga statistikas reģ.valsts'!J9</f>
        <v>0</v>
      </c>
      <c r="K9" s="133">
        <f t="shared" si="5"/>
        <v>0</v>
      </c>
      <c r="L9" s="133">
        <f t="shared" si="6"/>
        <v>22017</v>
      </c>
      <c r="M9" s="34">
        <f>'Pierīga statistikas reģ.valsts'!M9+'Rīga statistikas reģ.valsts'!M9</f>
        <v>0</v>
      </c>
      <c r="N9" s="101">
        <f t="shared" si="7"/>
        <v>22017</v>
      </c>
    </row>
    <row r="10" spans="1:14" s="32" customFormat="1" x14ac:dyDescent="0.25">
      <c r="A10" s="248" t="s">
        <v>20</v>
      </c>
      <c r="B10" s="74" t="s">
        <v>16</v>
      </c>
      <c r="C10" s="34">
        <f>'Rīga statistikas reģ.valsts'!C10+'Pierīga statistikas reģ.valsts'!C10</f>
        <v>0</v>
      </c>
      <c r="D10" s="34">
        <f>'Rīga statistikas reģ.valsts'!D10+'Pierīga statistikas reģ.valsts'!D10</f>
        <v>0.15</v>
      </c>
      <c r="E10" s="34">
        <f>'Rīga statistikas reģ.valsts'!E10+'Pierīga statistikas reģ.valsts'!E10</f>
        <v>0</v>
      </c>
      <c r="F10" s="34">
        <f>'Rīga statistikas reģ.valsts'!F10+'Pierīga statistikas reģ.valsts'!F10</f>
        <v>0</v>
      </c>
      <c r="G10" s="133">
        <f t="shared" si="4"/>
        <v>0.15</v>
      </c>
      <c r="H10" s="34">
        <f>'Rīga statistikas reģ.valsts'!H10+'Pierīga statistikas reģ.valsts'!H10</f>
        <v>0</v>
      </c>
      <c r="I10" s="34">
        <f>'Rīga statistikas reģ.valsts'!I10+'Pierīga statistikas reģ.valsts'!I10</f>
        <v>0</v>
      </c>
      <c r="J10" s="34">
        <f>'Rīga statistikas reģ.valsts'!J10+'Pierīga statistikas reģ.valsts'!J10</f>
        <v>0</v>
      </c>
      <c r="K10" s="133">
        <f>SUM(H10:J10)</f>
        <v>0</v>
      </c>
      <c r="L10" s="133">
        <f t="shared" si="6"/>
        <v>0.15</v>
      </c>
      <c r="M10" s="34">
        <f>'Pierīga statistikas reģ.valsts'!M10+'Rīga statistikas reģ.valsts'!M10</f>
        <v>0</v>
      </c>
      <c r="N10" s="101">
        <f t="shared" si="7"/>
        <v>0.15</v>
      </c>
    </row>
    <row r="11" spans="1:14" s="32" customFormat="1" ht="15.6" x14ac:dyDescent="0.25">
      <c r="A11" s="248"/>
      <c r="B11" s="74" t="s">
        <v>17</v>
      </c>
      <c r="C11" s="34">
        <f>'Rīga statistikas reģ.valsts'!C11+'Pierīga statistikas reģ.valsts'!C11</f>
        <v>0</v>
      </c>
      <c r="D11" s="34">
        <f>'Rīga statistikas reģ.valsts'!D11+'Pierīga statistikas reģ.valsts'!D11</f>
        <v>27</v>
      </c>
      <c r="E11" s="34">
        <f>'Rīga statistikas reģ.valsts'!E11+'Pierīga statistikas reģ.valsts'!E11</f>
        <v>0</v>
      </c>
      <c r="F11" s="34">
        <f>'Rīga statistikas reģ.valsts'!F11+'Pierīga statistikas reģ.valsts'!F11</f>
        <v>0</v>
      </c>
      <c r="G11" s="133">
        <f t="shared" si="4"/>
        <v>27</v>
      </c>
      <c r="H11" s="34">
        <f>'Rīga statistikas reģ.valsts'!H11+'Pierīga statistikas reģ.valsts'!H11</f>
        <v>0</v>
      </c>
      <c r="I11" s="34">
        <f>'Rīga statistikas reģ.valsts'!I11+'Pierīga statistikas reģ.valsts'!I11</f>
        <v>0</v>
      </c>
      <c r="J11" s="34">
        <f>'Rīga statistikas reģ.valsts'!J11+'Pierīga statistikas reģ.valsts'!J11</f>
        <v>0</v>
      </c>
      <c r="K11" s="133">
        <f>SUM(H11:J11)</f>
        <v>0</v>
      </c>
      <c r="L11" s="133">
        <f t="shared" si="6"/>
        <v>27</v>
      </c>
      <c r="M11" s="34">
        <f>'Pierīga statistikas reģ.valsts'!M11+'Rīga statistikas reģ.valsts'!M11</f>
        <v>0</v>
      </c>
      <c r="N11" s="101">
        <f t="shared" si="7"/>
        <v>27</v>
      </c>
    </row>
    <row r="12" spans="1:14" s="32" customFormat="1" ht="15.6" x14ac:dyDescent="0.25">
      <c r="A12" s="179" t="s">
        <v>21</v>
      </c>
      <c r="B12" s="74" t="s">
        <v>16</v>
      </c>
      <c r="C12" s="34">
        <f>'Rīga statistikas reģ.valsts'!C12+'Pierīga statistikas reģ.valsts'!C12</f>
        <v>678.17</v>
      </c>
      <c r="D12" s="34">
        <f>'Rīga statistikas reģ.valsts'!D12+'Pierīga statistikas reģ.valsts'!D12</f>
        <v>980.47</v>
      </c>
      <c r="E12" s="34">
        <f>'Rīga statistikas reģ.valsts'!E12+'Pierīga statistikas reģ.valsts'!E12</f>
        <v>0</v>
      </c>
      <c r="F12" s="34">
        <f>'Rīga statistikas reģ.valsts'!F12+'Pierīga statistikas reģ.valsts'!F12</f>
        <v>4.1399999999999997</v>
      </c>
      <c r="G12" s="196">
        <f>SUM(C12:F12)</f>
        <v>1662.78</v>
      </c>
      <c r="H12" s="34">
        <f>'Rīga statistikas reģ.valsts'!H12+'Pierīga statistikas reģ.valsts'!H12</f>
        <v>420.65</v>
      </c>
      <c r="I12" s="34">
        <f>'Rīga statistikas reģ.valsts'!I12+'Pierīga statistikas reģ.valsts'!I12</f>
        <v>56.24</v>
      </c>
      <c r="J12" s="34">
        <f>'Rīga statistikas reģ.valsts'!J12+'Pierīga statistikas reģ.valsts'!J12</f>
        <v>13.91</v>
      </c>
      <c r="K12" s="133">
        <f>SUM(H12:J12)</f>
        <v>490.8</v>
      </c>
      <c r="L12" s="133">
        <f>G12+K12</f>
        <v>2153.58</v>
      </c>
      <c r="M12" s="34">
        <f>'Pierīga statistikas reģ.valsts'!M12+'Rīga statistikas reģ.valsts'!M12</f>
        <v>1.39</v>
      </c>
      <c r="N12" s="101">
        <f>SUM(L12:M12)</f>
        <v>2154.9699999999998</v>
      </c>
    </row>
    <row r="13" spans="1:14" s="32" customFormat="1" ht="14.25" customHeight="1" x14ac:dyDescent="0.25">
      <c r="A13" s="182" t="s">
        <v>37</v>
      </c>
      <c r="B13" s="74" t="s">
        <v>17</v>
      </c>
      <c r="C13" s="34">
        <f>'Rīga statistikas reģ.valsts'!C13+'Pierīga statistikas reģ.valsts'!C13</f>
        <v>35157</v>
      </c>
      <c r="D13" s="34">
        <f>'Rīga statistikas reģ.valsts'!D13+'Pierīga statistikas reģ.valsts'!D13</f>
        <v>56738</v>
      </c>
      <c r="E13" s="34">
        <f>'Rīga statistikas reģ.valsts'!E13+'Pierīga statistikas reģ.valsts'!E13</f>
        <v>0</v>
      </c>
      <c r="F13" s="34">
        <f>'Rīga statistikas reģ.valsts'!F13+'Pierīga statistikas reģ.valsts'!F13</f>
        <v>275</v>
      </c>
      <c r="G13" s="133">
        <f>SUM(C13:F13)</f>
        <v>92170</v>
      </c>
      <c r="H13" s="34">
        <f>'Rīga statistikas reģ.valsts'!H13+'Pierīga statistikas reģ.valsts'!H13</f>
        <v>21269</v>
      </c>
      <c r="I13" s="34">
        <f>'Rīga statistikas reģ.valsts'!I13+'Pierīga statistikas reģ.valsts'!I13</f>
        <v>3466</v>
      </c>
      <c r="J13" s="34">
        <f>'Rīga statistikas reģ.valsts'!J13+'Pierīga statistikas reģ.valsts'!J13</f>
        <v>593</v>
      </c>
      <c r="K13" s="133">
        <f t="shared" si="5"/>
        <v>25328</v>
      </c>
      <c r="L13" s="133">
        <f t="shared" si="6"/>
        <v>117498</v>
      </c>
      <c r="M13" s="34">
        <f>'Pierīga statistikas reģ.valsts'!M13+'Rīga statistikas reģ.valsts'!M13</f>
        <v>66</v>
      </c>
      <c r="N13" s="101">
        <f t="shared" si="7"/>
        <v>117564</v>
      </c>
    </row>
    <row r="14" spans="1:14" s="32" customFormat="1" ht="14.25" customHeight="1" x14ac:dyDescent="0.25">
      <c r="A14" s="251" t="s">
        <v>23</v>
      </c>
      <c r="B14" s="74" t="s">
        <v>16</v>
      </c>
      <c r="C14" s="34">
        <f>'Rīga statistikas reģ.valsts'!C14+'Pierīga statistikas reģ.valsts'!C14</f>
        <v>26.1</v>
      </c>
      <c r="D14" s="34">
        <f>'Rīga statistikas reģ.valsts'!D14+'Pierīga statistikas reģ.valsts'!D14</f>
        <v>131.91</v>
      </c>
      <c r="E14" s="34">
        <f>'Rīga statistikas reģ.valsts'!E14+'Pierīga statistikas reģ.valsts'!E14</f>
        <v>0</v>
      </c>
      <c r="F14" s="34">
        <f>'Rīga statistikas reģ.valsts'!F14+'Pierīga statistikas reģ.valsts'!F14</f>
        <v>0</v>
      </c>
      <c r="G14" s="133">
        <f t="shared" si="4"/>
        <v>158.01</v>
      </c>
      <c r="H14" s="34">
        <f>'Rīga statistikas reģ.valsts'!H14+'Pierīga statistikas reģ.valsts'!H14</f>
        <v>10.23</v>
      </c>
      <c r="I14" s="34">
        <f>'Rīga statistikas reģ.valsts'!I14+'Pierīga statistikas reģ.valsts'!I14</f>
        <v>2.91</v>
      </c>
      <c r="J14" s="34">
        <f>'Rīga statistikas reģ.valsts'!J14+'Pierīga statistikas reģ.valsts'!J14</f>
        <v>2.86</v>
      </c>
      <c r="K14" s="133">
        <f t="shared" si="5"/>
        <v>16</v>
      </c>
      <c r="L14" s="133">
        <f t="shared" si="6"/>
        <v>174.01</v>
      </c>
      <c r="M14" s="34">
        <f>'Pierīga statistikas reģ.valsts'!M14+'Rīga statistikas reģ.valsts'!M14</f>
        <v>1.55</v>
      </c>
      <c r="N14" s="101">
        <f t="shared" si="7"/>
        <v>175.56</v>
      </c>
    </row>
    <row r="15" spans="1:14" s="32" customFormat="1" ht="14.25" customHeight="1" x14ac:dyDescent="0.25">
      <c r="A15" s="251"/>
      <c r="B15" s="74" t="s">
        <v>17</v>
      </c>
      <c r="C15" s="34">
        <f>'Rīga statistikas reģ.valsts'!C15+'Pierīga statistikas reģ.valsts'!C15</f>
        <v>1295</v>
      </c>
      <c r="D15" s="34">
        <f>'Rīga statistikas reģ.valsts'!D15+'Pierīga statistikas reģ.valsts'!D15</f>
        <v>21107</v>
      </c>
      <c r="E15" s="34">
        <f>'Rīga statistikas reģ.valsts'!E15+'Pierīga statistikas reģ.valsts'!E15</f>
        <v>0</v>
      </c>
      <c r="F15" s="34">
        <f>'Rīga statistikas reģ.valsts'!F15+'Pierīga statistikas reģ.valsts'!F15</f>
        <v>0</v>
      </c>
      <c r="G15" s="133">
        <f t="shared" si="4"/>
        <v>22402</v>
      </c>
      <c r="H15" s="34">
        <f>'Rīga statistikas reģ.valsts'!H15+'Pierīga statistikas reģ.valsts'!H15</f>
        <v>1278</v>
      </c>
      <c r="I15" s="34">
        <f>'Rīga statistikas reģ.valsts'!I15+'Pierīga statistikas reģ.valsts'!I15</f>
        <v>362</v>
      </c>
      <c r="J15" s="34">
        <f>'Rīga statistikas reģ.valsts'!J15+'Pierīga statistikas reģ.valsts'!J15</f>
        <v>279</v>
      </c>
      <c r="K15" s="133">
        <f t="shared" si="5"/>
        <v>1919</v>
      </c>
      <c r="L15" s="133">
        <f t="shared" si="6"/>
        <v>24321</v>
      </c>
      <c r="M15" s="34">
        <f>'Pierīga statistikas reģ.valsts'!M15+'Rīga statistikas reģ.valsts'!M15</f>
        <v>30</v>
      </c>
      <c r="N15" s="101">
        <f t="shared" si="7"/>
        <v>24351</v>
      </c>
    </row>
    <row r="16" spans="1:14" s="32" customFormat="1" ht="14.25" customHeight="1" x14ac:dyDescent="0.25">
      <c r="A16" s="251" t="s">
        <v>24</v>
      </c>
      <c r="B16" s="74" t="s">
        <v>16</v>
      </c>
      <c r="C16" s="34">
        <f>'Rīga statistikas reģ.valsts'!C16+'Pierīga statistikas reģ.valsts'!C16</f>
        <v>1841.58</v>
      </c>
      <c r="D16" s="34">
        <f>'Rīga statistikas reģ.valsts'!D16+'Pierīga statistikas reģ.valsts'!D16</f>
        <v>3022.69</v>
      </c>
      <c r="E16" s="34">
        <f>'Rīga statistikas reģ.valsts'!E16+'Pierīga statistikas reģ.valsts'!E16</f>
        <v>0.47</v>
      </c>
      <c r="F16" s="34">
        <f>'Rīga statistikas reģ.valsts'!F16+'Pierīga statistikas reģ.valsts'!F16</f>
        <v>16.82</v>
      </c>
      <c r="G16" s="133">
        <f t="shared" si="4"/>
        <v>4881.5600000000004</v>
      </c>
      <c r="H16" s="34">
        <f>'Rīga statistikas reģ.valsts'!H16+'Pierīga statistikas reģ.valsts'!H16</f>
        <v>438.77000000000004</v>
      </c>
      <c r="I16" s="34">
        <f>'Rīga statistikas reģ.valsts'!I16+'Pierīga statistikas reģ.valsts'!I16</f>
        <v>60.44</v>
      </c>
      <c r="J16" s="34">
        <f>'Rīga statistikas reģ.valsts'!J16+'Pierīga statistikas reģ.valsts'!J16</f>
        <v>39.659999999999997</v>
      </c>
      <c r="K16" s="133">
        <f t="shared" si="5"/>
        <v>538.87</v>
      </c>
      <c r="L16" s="133">
        <f t="shared" si="6"/>
        <v>5420.43</v>
      </c>
      <c r="M16" s="34">
        <f>'Pierīga statistikas reģ.valsts'!M16+'Rīga statistikas reģ.valsts'!M16</f>
        <v>15.11</v>
      </c>
      <c r="N16" s="101">
        <f t="shared" si="7"/>
        <v>5435.54</v>
      </c>
    </row>
    <row r="17" spans="1:14" s="32" customFormat="1" ht="14.25" customHeight="1" x14ac:dyDescent="0.25">
      <c r="A17" s="251"/>
      <c r="B17" s="74" t="s">
        <v>17</v>
      </c>
      <c r="C17" s="34">
        <f>'Rīga statistikas reģ.valsts'!C17+'Pierīga statistikas reģ.valsts'!C17</f>
        <v>10175.950000000001</v>
      </c>
      <c r="D17" s="34">
        <f>'Rīga statistikas reģ.valsts'!D17+'Pierīga statistikas reģ.valsts'!D17</f>
        <v>21529.65</v>
      </c>
      <c r="E17" s="34">
        <f>'Rīga statistikas reģ.valsts'!E17+'Pierīga statistikas reģ.valsts'!E17</f>
        <v>4</v>
      </c>
      <c r="F17" s="34">
        <f>'Rīga statistikas reģ.valsts'!F17+'Pierīga statistikas reģ.valsts'!F17</f>
        <v>73</v>
      </c>
      <c r="G17" s="133">
        <f t="shared" si="4"/>
        <v>31782.600000000002</v>
      </c>
      <c r="H17" s="34">
        <f>'Rīga statistikas reģ.valsts'!H17+'Pierīga statistikas reģ.valsts'!H17</f>
        <v>3128.83</v>
      </c>
      <c r="I17" s="34">
        <f>'Rīga statistikas reģ.valsts'!I17+'Pierīga statistikas reģ.valsts'!I17</f>
        <v>648</v>
      </c>
      <c r="J17" s="34">
        <f>'Rīga statistikas reģ.valsts'!J17+'Pierīga statistikas reģ.valsts'!J17</f>
        <v>393</v>
      </c>
      <c r="K17" s="133">
        <f t="shared" si="5"/>
        <v>4169.83</v>
      </c>
      <c r="L17" s="133">
        <f t="shared" si="6"/>
        <v>35952.43</v>
      </c>
      <c r="M17" s="34">
        <f>'Pierīga statistikas reģ.valsts'!M17+'Rīga statistikas reģ.valsts'!M17</f>
        <v>195.72</v>
      </c>
      <c r="N17" s="101">
        <f t="shared" si="7"/>
        <v>36148.15</v>
      </c>
    </row>
    <row r="18" spans="1:14" s="32" customFormat="1" ht="14.25" customHeight="1" x14ac:dyDescent="0.25">
      <c r="A18" s="250" t="s">
        <v>25</v>
      </c>
      <c r="B18" s="74" t="s">
        <v>16</v>
      </c>
      <c r="C18" s="34">
        <f>'Rīga statistikas reģ.valsts'!C18+'Pierīga statistikas reģ.valsts'!C18</f>
        <v>0</v>
      </c>
      <c r="D18" s="34">
        <f>'Rīga statistikas reģ.valsts'!D18+'Pierīga statistikas reģ.valsts'!D18</f>
        <v>81.72</v>
      </c>
      <c r="E18" s="34">
        <f>'Rīga statistikas reģ.valsts'!E18+'Pierīga statistikas reģ.valsts'!E18</f>
        <v>0</v>
      </c>
      <c r="F18" s="34">
        <f>'Rīga statistikas reģ.valsts'!F18+'Pierīga statistikas reģ.valsts'!F18</f>
        <v>0</v>
      </c>
      <c r="G18" s="133">
        <f t="shared" si="4"/>
        <v>81.72</v>
      </c>
      <c r="H18" s="34">
        <f>'Rīga statistikas reģ.valsts'!H18+'Pierīga statistikas reģ.valsts'!H18</f>
        <v>1.17</v>
      </c>
      <c r="I18" s="34">
        <f>'Rīga statistikas reģ.valsts'!I18+'Pierīga statistikas reģ.valsts'!I18</f>
        <v>0</v>
      </c>
      <c r="J18" s="34">
        <f>'Rīga statistikas reģ.valsts'!J18+'Pierīga statistikas reģ.valsts'!J18</f>
        <v>0</v>
      </c>
      <c r="K18" s="133">
        <f t="shared" si="5"/>
        <v>1.17</v>
      </c>
      <c r="L18" s="133">
        <f t="shared" si="6"/>
        <v>82.89</v>
      </c>
      <c r="M18" s="34">
        <f>'Pierīga statistikas reģ.valsts'!M18+'Rīga statistikas reģ.valsts'!M18</f>
        <v>0</v>
      </c>
      <c r="N18" s="101">
        <f t="shared" si="7"/>
        <v>82.89</v>
      </c>
    </row>
    <row r="19" spans="1:14" s="32" customFormat="1" ht="14.25" customHeight="1" x14ac:dyDescent="0.25">
      <c r="A19" s="250"/>
      <c r="B19" s="74" t="s">
        <v>17</v>
      </c>
      <c r="C19" s="34">
        <f>'Rīga statistikas reģ.valsts'!C19+'Pierīga statistikas reģ.valsts'!C19</f>
        <v>0</v>
      </c>
      <c r="D19" s="34">
        <f>'Rīga statistikas reģ.valsts'!D19+'Pierīga statistikas reģ.valsts'!D19</f>
        <v>24365</v>
      </c>
      <c r="E19" s="34">
        <f>'Rīga statistikas reģ.valsts'!E19+'Pierīga statistikas reģ.valsts'!E19</f>
        <v>0</v>
      </c>
      <c r="F19" s="34">
        <f>'Rīga statistikas reģ.valsts'!F19+'Pierīga statistikas reģ.valsts'!F19</f>
        <v>0</v>
      </c>
      <c r="G19" s="133">
        <f t="shared" si="4"/>
        <v>24365</v>
      </c>
      <c r="H19" s="34">
        <f>'Rīga statistikas reģ.valsts'!H19+'Pierīga statistikas reģ.valsts'!H19</f>
        <v>207</v>
      </c>
      <c r="I19" s="34">
        <f>'Rīga statistikas reģ.valsts'!I19+'Pierīga statistikas reģ.valsts'!I19</f>
        <v>0</v>
      </c>
      <c r="J19" s="34">
        <f>'Rīga statistikas reģ.valsts'!J19+'Pierīga statistikas reģ.valsts'!J19</f>
        <v>0</v>
      </c>
      <c r="K19" s="133">
        <f t="shared" si="5"/>
        <v>207</v>
      </c>
      <c r="L19" s="133">
        <f t="shared" si="6"/>
        <v>24572</v>
      </c>
      <c r="M19" s="34">
        <f>'Pierīga statistikas reģ.valsts'!M19+'Rīga statistikas reģ.valsts'!M19</f>
        <v>0</v>
      </c>
      <c r="N19" s="101">
        <f t="shared" si="7"/>
        <v>24572</v>
      </c>
    </row>
    <row r="20" spans="1:14" s="32" customFormat="1" ht="14.25" customHeight="1" x14ac:dyDescent="0.25">
      <c r="A20" s="250" t="s">
        <v>26</v>
      </c>
      <c r="B20" s="74" t="s">
        <v>16</v>
      </c>
      <c r="C20" s="34">
        <f>'Rīga statistikas reģ.valsts'!C20+'Pierīga statistikas reģ.valsts'!C20</f>
        <v>0</v>
      </c>
      <c r="D20" s="34">
        <f>'Rīga statistikas reģ.valsts'!D20+'Pierīga statistikas reģ.valsts'!D20</f>
        <v>0</v>
      </c>
      <c r="E20" s="34">
        <f>'Rīga statistikas reģ.valsts'!E20+'Pierīga statistikas reģ.valsts'!E20</f>
        <v>0</v>
      </c>
      <c r="F20" s="34">
        <f>'Rīga statistikas reģ.valsts'!F20+'Pierīga statistikas reģ.valsts'!F20</f>
        <v>0</v>
      </c>
      <c r="G20" s="133">
        <f t="shared" si="4"/>
        <v>0</v>
      </c>
      <c r="H20" s="34">
        <f>'Rīga statistikas reģ.valsts'!H20+'Pierīga statistikas reģ.valsts'!H20</f>
        <v>0</v>
      </c>
      <c r="I20" s="34">
        <f>'Rīga statistikas reģ.valsts'!I20+'Pierīga statistikas reģ.valsts'!I20</f>
        <v>0</v>
      </c>
      <c r="J20" s="34">
        <f>'Rīga statistikas reģ.valsts'!J20+'Pierīga statistikas reģ.valsts'!J20</f>
        <v>0</v>
      </c>
      <c r="K20" s="133">
        <f t="shared" si="5"/>
        <v>0</v>
      </c>
      <c r="L20" s="133">
        <f t="shared" si="6"/>
        <v>0</v>
      </c>
      <c r="M20" s="34">
        <f>'Pierīga statistikas reģ.valsts'!M20+'Rīga statistikas reģ.valsts'!M20</f>
        <v>0</v>
      </c>
      <c r="N20" s="101">
        <f t="shared" si="7"/>
        <v>0</v>
      </c>
    </row>
    <row r="21" spans="1:14" s="32" customFormat="1" ht="14.25" customHeight="1" x14ac:dyDescent="0.25">
      <c r="A21" s="250"/>
      <c r="B21" s="74" t="s">
        <v>17</v>
      </c>
      <c r="C21" s="34">
        <f>'Rīga statistikas reģ.valsts'!C21+'Pierīga statistikas reģ.valsts'!C21</f>
        <v>0</v>
      </c>
      <c r="D21" s="34">
        <f>'Rīga statistikas reģ.valsts'!D21+'Pierīga statistikas reģ.valsts'!D21</f>
        <v>0</v>
      </c>
      <c r="E21" s="34">
        <f>'Rīga statistikas reģ.valsts'!E21+'Pierīga statistikas reģ.valsts'!E21</f>
        <v>0</v>
      </c>
      <c r="F21" s="34">
        <f>'Rīga statistikas reģ.valsts'!F21+'Pierīga statistikas reģ.valsts'!F21</f>
        <v>0</v>
      </c>
      <c r="G21" s="133">
        <f t="shared" si="4"/>
        <v>0</v>
      </c>
      <c r="H21" s="34">
        <f>'Rīga statistikas reģ.valsts'!H21+'Pierīga statistikas reģ.valsts'!H21</f>
        <v>0</v>
      </c>
      <c r="I21" s="34">
        <f>'Rīga statistikas reģ.valsts'!I21+'Pierīga statistikas reģ.valsts'!I21</f>
        <v>0</v>
      </c>
      <c r="J21" s="34">
        <f>'Rīga statistikas reģ.valsts'!J21+'Pierīga statistikas reģ.valsts'!J21</f>
        <v>0</v>
      </c>
      <c r="K21" s="133">
        <f t="shared" si="5"/>
        <v>0</v>
      </c>
      <c r="L21" s="133">
        <f t="shared" si="6"/>
        <v>0</v>
      </c>
      <c r="M21" s="34">
        <f>'Pierīga statistikas reģ.valsts'!M21+'Rīga statistikas reģ.valsts'!M21</f>
        <v>0</v>
      </c>
      <c r="N21" s="101">
        <f t="shared" si="7"/>
        <v>0</v>
      </c>
    </row>
    <row r="22" spans="1:14" s="32" customFormat="1" ht="14.25" customHeight="1" x14ac:dyDescent="0.25">
      <c r="A22" s="179" t="s">
        <v>27</v>
      </c>
      <c r="B22" s="74" t="s">
        <v>16</v>
      </c>
      <c r="C22" s="34">
        <f>'Rīga statistikas reģ.valsts'!C22+'Pierīga statistikas reģ.valsts'!C22</f>
        <v>25.38</v>
      </c>
      <c r="D22" s="34">
        <f>'Rīga statistikas reģ.valsts'!D22+'Pierīga statistikas reģ.valsts'!D22</f>
        <v>19.03</v>
      </c>
      <c r="E22" s="34">
        <f>'Rīga statistikas reģ.valsts'!E22+'Pierīga statistikas reģ.valsts'!E22</f>
        <v>0</v>
      </c>
      <c r="F22" s="34">
        <f>'Rīga statistikas reģ.valsts'!F22+'Pierīga statistikas reģ.valsts'!F22</f>
        <v>0</v>
      </c>
      <c r="G22" s="133">
        <f t="shared" si="4"/>
        <v>44.41</v>
      </c>
      <c r="H22" s="34">
        <f>'Rīga statistikas reģ.valsts'!H22+'Pierīga statistikas reģ.valsts'!H22</f>
        <v>19.38</v>
      </c>
      <c r="I22" s="34">
        <f>'Rīga statistikas reģ.valsts'!I22+'Pierīga statistikas reģ.valsts'!I22</f>
        <v>0.64</v>
      </c>
      <c r="J22" s="34">
        <f>'Rīga statistikas reģ.valsts'!J22+'Pierīga statistikas reģ.valsts'!J22</f>
        <v>1.65</v>
      </c>
      <c r="K22" s="133">
        <f t="shared" si="5"/>
        <v>21.669999999999998</v>
      </c>
      <c r="L22" s="133">
        <f t="shared" si="6"/>
        <v>66.08</v>
      </c>
      <c r="M22" s="34">
        <f>'Pierīga statistikas reģ.valsts'!M22+'Rīga statistikas reģ.valsts'!M22</f>
        <v>0.11</v>
      </c>
      <c r="N22" s="101">
        <f t="shared" si="7"/>
        <v>66.19</v>
      </c>
    </row>
    <row r="23" spans="1:14" s="32" customFormat="1" ht="14.25" customHeight="1" x14ac:dyDescent="0.25">
      <c r="A23" s="181"/>
      <c r="B23" s="74" t="s">
        <v>17</v>
      </c>
      <c r="C23" s="34">
        <f>'Rīga statistikas reģ.valsts'!C23+'Pierīga statistikas reģ.valsts'!C23</f>
        <v>3207.95</v>
      </c>
      <c r="D23" s="34">
        <f>'Rīga statistikas reģ.valsts'!D23+'Pierīga statistikas reģ.valsts'!D23</f>
        <v>1704.94</v>
      </c>
      <c r="E23" s="34">
        <f>'Rīga statistikas reģ.valsts'!E23+'Pierīga statistikas reģ.valsts'!E23</f>
        <v>0</v>
      </c>
      <c r="F23" s="34">
        <f>'Rīga statistikas reģ.valsts'!F23+'Pierīga statistikas reģ.valsts'!F23</f>
        <v>0</v>
      </c>
      <c r="G23" s="133">
        <f t="shared" si="4"/>
        <v>4912.8899999999994</v>
      </c>
      <c r="H23" s="34">
        <f>'Rīga statistikas reģ.valsts'!H23+'Pierīga statistikas reģ.valsts'!H23</f>
        <v>1766.34</v>
      </c>
      <c r="I23" s="34">
        <f>'Rīga statistikas reģ.valsts'!I23+'Pierīga statistikas reģ.valsts'!I23</f>
        <v>144.63</v>
      </c>
      <c r="J23" s="34">
        <f>'Rīga statistikas reģ.valsts'!J23+'Pierīga statistikas reģ.valsts'!J23</f>
        <v>222.22</v>
      </c>
      <c r="K23" s="133">
        <f t="shared" si="5"/>
        <v>2133.1899999999996</v>
      </c>
      <c r="L23" s="133">
        <f t="shared" si="6"/>
        <v>7046.079999999999</v>
      </c>
      <c r="M23" s="34">
        <f>'Pierīga statistikas reģ.valsts'!M23+'Rīga statistikas reģ.valsts'!M23</f>
        <v>81</v>
      </c>
      <c r="N23" s="101">
        <f t="shared" si="7"/>
        <v>7127.079999999999</v>
      </c>
    </row>
    <row r="24" spans="1:14" s="32" customFormat="1" ht="14.25" customHeight="1" x14ac:dyDescent="0.25">
      <c r="A24" s="251" t="s">
        <v>28</v>
      </c>
      <c r="B24" s="74" t="s">
        <v>16</v>
      </c>
      <c r="C24" s="34">
        <f>'Rīga statistikas reģ.valsts'!C24+'Pierīga statistikas reģ.valsts'!C24</f>
        <v>54.33</v>
      </c>
      <c r="D24" s="34">
        <f>'Rīga statistikas reģ.valsts'!D24+'Pierīga statistikas reģ.valsts'!D24</f>
        <v>159.81</v>
      </c>
      <c r="E24" s="34">
        <f>'Rīga statistikas reģ.valsts'!E24+'Pierīga statistikas reģ.valsts'!E24</f>
        <v>0</v>
      </c>
      <c r="F24" s="34">
        <f>'Rīga statistikas reģ.valsts'!F24+'Pierīga statistikas reģ.valsts'!F24</f>
        <v>0.11</v>
      </c>
      <c r="G24" s="133">
        <f t="shared" si="4"/>
        <v>214.25</v>
      </c>
      <c r="H24" s="34">
        <f>'Rīga statistikas reģ.valsts'!H24+'Pierīga statistikas reģ.valsts'!H24</f>
        <v>167.34</v>
      </c>
      <c r="I24" s="34">
        <f>'Rīga statistikas reģ.valsts'!I24+'Pierīga statistikas reģ.valsts'!I24</f>
        <v>27.15</v>
      </c>
      <c r="J24" s="34">
        <f>'Rīga statistikas reģ.valsts'!J24+'Pierīga statistikas reģ.valsts'!J24</f>
        <v>17.57</v>
      </c>
      <c r="K24" s="133">
        <f>SUM(H24:J24)</f>
        <v>212.06</v>
      </c>
      <c r="L24" s="133">
        <f t="shared" si="6"/>
        <v>426.31</v>
      </c>
      <c r="M24" s="34">
        <f>'Pierīga statistikas reģ.valsts'!M24+'Rīga statistikas reģ.valsts'!M24</f>
        <v>5.91</v>
      </c>
      <c r="N24" s="101">
        <f t="shared" si="7"/>
        <v>432.22</v>
      </c>
    </row>
    <row r="25" spans="1:14" s="32" customFormat="1" ht="14.25" customHeight="1" x14ac:dyDescent="0.25">
      <c r="A25" s="251"/>
      <c r="B25" s="74" t="s">
        <v>17</v>
      </c>
      <c r="C25" s="34">
        <f>'Rīga statistikas reģ.valsts'!C25+'Pierīga statistikas reģ.valsts'!C25</f>
        <v>2342.9899999999998</v>
      </c>
      <c r="D25" s="34">
        <f>'Rīga statistikas reģ.valsts'!D25+'Pierīga statistikas reģ.valsts'!D25</f>
        <v>5671.49</v>
      </c>
      <c r="E25" s="34">
        <f>'Rīga statistikas reģ.valsts'!E25+'Pierīga statistikas reģ.valsts'!E25</f>
        <v>0</v>
      </c>
      <c r="F25" s="34">
        <f>'Rīga statistikas reģ.valsts'!F25+'Pierīga statistikas reģ.valsts'!F25</f>
        <v>4.3899999999999997</v>
      </c>
      <c r="G25" s="133">
        <f t="shared" si="4"/>
        <v>8018.87</v>
      </c>
      <c r="H25" s="34">
        <f>'Rīga statistikas reģ.valsts'!H25+'Pierīga statistikas reģ.valsts'!H25</f>
        <v>9092.15</v>
      </c>
      <c r="I25" s="34">
        <f>'Rīga statistikas reģ.valsts'!I25+'Pierīga statistikas reģ.valsts'!I25</f>
        <v>1425.43</v>
      </c>
      <c r="J25" s="34">
        <f>'Rīga statistikas reģ.valsts'!J25+'Pierīga statistikas reģ.valsts'!J25</f>
        <v>1126.82</v>
      </c>
      <c r="K25" s="133">
        <f t="shared" si="5"/>
        <v>11644.4</v>
      </c>
      <c r="L25" s="133">
        <f t="shared" si="6"/>
        <v>19663.27</v>
      </c>
      <c r="M25" s="34">
        <f>'Pierīga statistikas reģ.valsts'!M25+'Rīga statistikas reģ.valsts'!M25</f>
        <v>323.95</v>
      </c>
      <c r="N25" s="101">
        <f t="shared" si="7"/>
        <v>19987.22</v>
      </c>
    </row>
    <row r="26" spans="1:14" s="32" customFormat="1" ht="14.25" customHeight="1" x14ac:dyDescent="0.25">
      <c r="A26" s="251" t="s">
        <v>29</v>
      </c>
      <c r="B26" s="74" t="s">
        <v>16</v>
      </c>
      <c r="C26" s="34">
        <f>'Rīga statistikas reģ.valsts'!C26+'Pierīga statistikas reģ.valsts'!C26</f>
        <v>0</v>
      </c>
      <c r="D26" s="34">
        <f>'Rīga statistikas reģ.valsts'!D26+'Pierīga statistikas reģ.valsts'!D26</f>
        <v>0</v>
      </c>
      <c r="E26" s="34">
        <f>'Rīga statistikas reģ.valsts'!E26+'Pierīga statistikas reģ.valsts'!E26</f>
        <v>0</v>
      </c>
      <c r="F26" s="34">
        <f>'Rīga statistikas reģ.valsts'!F26+'Pierīga statistikas reģ.valsts'!F26</f>
        <v>0</v>
      </c>
      <c r="G26" s="133">
        <f t="shared" si="4"/>
        <v>0</v>
      </c>
      <c r="H26" s="34">
        <f>'Rīga statistikas reģ.valsts'!H26+'Pierīga statistikas reģ.valsts'!H26</f>
        <v>0</v>
      </c>
      <c r="I26" s="34">
        <f>'Rīga statistikas reģ.valsts'!I26+'Pierīga statistikas reģ.valsts'!I26</f>
        <v>0</v>
      </c>
      <c r="J26" s="34">
        <f>'Rīga statistikas reģ.valsts'!J26+'Pierīga statistikas reģ.valsts'!J26</f>
        <v>0</v>
      </c>
      <c r="K26" s="133">
        <f t="shared" si="5"/>
        <v>0</v>
      </c>
      <c r="L26" s="133">
        <f t="shared" si="6"/>
        <v>0</v>
      </c>
      <c r="M26" s="34">
        <f>'Pierīga statistikas reģ.valsts'!M26+'Rīga statistikas reģ.valsts'!M26</f>
        <v>0</v>
      </c>
      <c r="N26" s="101">
        <f t="shared" si="7"/>
        <v>0</v>
      </c>
    </row>
    <row r="27" spans="1:14" s="32" customFormat="1" ht="14.25" customHeight="1" x14ac:dyDescent="0.25">
      <c r="A27" s="251"/>
      <c r="B27" s="74" t="s">
        <v>17</v>
      </c>
      <c r="C27" s="34">
        <f>'Rīga statistikas reģ.valsts'!C27+'Pierīga statistikas reģ.valsts'!C27</f>
        <v>0</v>
      </c>
      <c r="D27" s="34">
        <f>'Rīga statistikas reģ.valsts'!D27+'Pierīga statistikas reģ.valsts'!D27</f>
        <v>0</v>
      </c>
      <c r="E27" s="34">
        <f>'Rīga statistikas reģ.valsts'!E27+'Pierīga statistikas reģ.valsts'!E27</f>
        <v>0</v>
      </c>
      <c r="F27" s="34">
        <f>'Rīga statistikas reģ.valsts'!F27+'Pierīga statistikas reģ.valsts'!F27</f>
        <v>0</v>
      </c>
      <c r="G27" s="133">
        <f t="shared" si="4"/>
        <v>0</v>
      </c>
      <c r="H27" s="34">
        <f>'Rīga statistikas reģ.valsts'!H27+'Pierīga statistikas reģ.valsts'!H27</f>
        <v>0</v>
      </c>
      <c r="I27" s="34">
        <f>'Rīga statistikas reģ.valsts'!I27+'Pierīga statistikas reģ.valsts'!I27</f>
        <v>0</v>
      </c>
      <c r="J27" s="34">
        <f>'Rīga statistikas reģ.valsts'!J27+'Pierīga statistikas reģ.valsts'!J27</f>
        <v>0</v>
      </c>
      <c r="K27" s="133">
        <f t="shared" si="5"/>
        <v>0</v>
      </c>
      <c r="L27" s="133">
        <f t="shared" si="6"/>
        <v>0</v>
      </c>
      <c r="M27" s="34">
        <f>'Pierīga statistikas reģ.valsts'!M27+'Rīga statistikas reģ.valsts'!M27</f>
        <v>0</v>
      </c>
      <c r="N27" s="101">
        <f t="shared" si="7"/>
        <v>0</v>
      </c>
    </row>
    <row r="28" spans="1:14" s="32" customFormat="1" ht="14.25" customHeight="1" x14ac:dyDescent="0.25">
      <c r="A28" s="251" t="s">
        <v>30</v>
      </c>
      <c r="B28" s="74" t="s">
        <v>16</v>
      </c>
      <c r="C28" s="34">
        <f>'Rīga statistikas reģ.valsts'!C28+'Pierīga statistikas reģ.valsts'!C28</f>
        <v>0</v>
      </c>
      <c r="D28" s="34">
        <f>'Rīga statistikas reģ.valsts'!D28+'Pierīga statistikas reģ.valsts'!D28</f>
        <v>1.63</v>
      </c>
      <c r="E28" s="34">
        <f>'Rīga statistikas reģ.valsts'!E28+'Pierīga statistikas reģ.valsts'!E28</f>
        <v>0</v>
      </c>
      <c r="F28" s="34">
        <f>'Rīga statistikas reģ.valsts'!F28+'Pierīga statistikas reģ.valsts'!F28</f>
        <v>0</v>
      </c>
      <c r="G28" s="133">
        <f t="shared" si="4"/>
        <v>1.63</v>
      </c>
      <c r="H28" s="34">
        <f>'Rīga statistikas reģ.valsts'!H28+'Pierīga statistikas reģ.valsts'!H28</f>
        <v>2.12</v>
      </c>
      <c r="I28" s="34">
        <f>'Rīga statistikas reģ.valsts'!I28+'Pierīga statistikas reģ.valsts'!I28</f>
        <v>2.0699999999999998</v>
      </c>
      <c r="J28" s="34">
        <f>'Rīga statistikas reģ.valsts'!J28+'Pierīga statistikas reģ.valsts'!J28</f>
        <v>0</v>
      </c>
      <c r="K28" s="133">
        <f t="shared" si="5"/>
        <v>4.1899999999999995</v>
      </c>
      <c r="L28" s="133">
        <f t="shared" si="6"/>
        <v>5.8199999999999994</v>
      </c>
      <c r="M28" s="34">
        <f>'Pierīga statistikas reģ.valsts'!M28+'Rīga statistikas reģ.valsts'!M28</f>
        <v>0</v>
      </c>
      <c r="N28" s="101">
        <f t="shared" si="7"/>
        <v>5.8199999999999994</v>
      </c>
    </row>
    <row r="29" spans="1:14" s="32" customFormat="1" ht="14.25" customHeight="1" x14ac:dyDescent="0.25">
      <c r="A29" s="251"/>
      <c r="B29" s="74" t="s">
        <v>17</v>
      </c>
      <c r="C29" s="34">
        <f>'Rīga statistikas reģ.valsts'!C29+'Pierīga statistikas reģ.valsts'!C29</f>
        <v>0</v>
      </c>
      <c r="D29" s="34">
        <f>'Rīga statistikas reģ.valsts'!D29+'Pierīga statistikas reģ.valsts'!D29</f>
        <v>81</v>
      </c>
      <c r="E29" s="34">
        <f>'Rīga statistikas reģ.valsts'!E29+'Pierīga statistikas reģ.valsts'!E29</f>
        <v>0</v>
      </c>
      <c r="F29" s="34">
        <f>'Rīga statistikas reģ.valsts'!F29+'Pierīga statistikas reģ.valsts'!F29</f>
        <v>0</v>
      </c>
      <c r="G29" s="133">
        <f t="shared" si="4"/>
        <v>81</v>
      </c>
      <c r="H29" s="34">
        <f>'Rīga statistikas reģ.valsts'!H29+'Pierīga statistikas reģ.valsts'!H29</f>
        <v>73</v>
      </c>
      <c r="I29" s="34">
        <f>'Rīga statistikas reģ.valsts'!I29+'Pierīga statistikas reģ.valsts'!I29</f>
        <v>70</v>
      </c>
      <c r="J29" s="34">
        <f>'Rīga statistikas reģ.valsts'!J29+'Pierīga statistikas reģ.valsts'!J29</f>
        <v>0</v>
      </c>
      <c r="K29" s="133">
        <f t="shared" si="5"/>
        <v>143</v>
      </c>
      <c r="L29" s="133">
        <f t="shared" si="6"/>
        <v>224</v>
      </c>
      <c r="M29" s="34">
        <f>'Pierīga statistikas reģ.valsts'!M29+'Rīga statistikas reģ.valsts'!M29</f>
        <v>0</v>
      </c>
      <c r="N29" s="101">
        <f t="shared" si="7"/>
        <v>224</v>
      </c>
    </row>
    <row r="30" spans="1:14" s="32" customFormat="1" ht="14.25" customHeight="1" x14ac:dyDescent="0.25">
      <c r="A30" s="251" t="s">
        <v>31</v>
      </c>
      <c r="B30" s="74" t="s">
        <v>16</v>
      </c>
      <c r="C30" s="34">
        <f>'Rīga statistikas reģ.valsts'!C30+'Pierīga statistikas reģ.valsts'!C30</f>
        <v>94.17</v>
      </c>
      <c r="D30" s="34">
        <f>'Rīga statistikas reģ.valsts'!D30+'Pierīga statistikas reģ.valsts'!D30</f>
        <v>30.56</v>
      </c>
      <c r="E30" s="34">
        <f>'Rīga statistikas reģ.valsts'!E30+'Pierīga statistikas reģ.valsts'!E30</f>
        <v>0.15</v>
      </c>
      <c r="F30" s="34">
        <f>'Rīga statistikas reģ.valsts'!F30+'Pierīga statistikas reģ.valsts'!F30</f>
        <v>0.28999999999999998</v>
      </c>
      <c r="G30" s="133">
        <f t="shared" si="4"/>
        <v>125.17000000000002</v>
      </c>
      <c r="H30" s="34">
        <f>'Rīga statistikas reģ.valsts'!H30+'Pierīga statistikas reģ.valsts'!H30</f>
        <v>45.7</v>
      </c>
      <c r="I30" s="34">
        <f>'Rīga statistikas reģ.valsts'!I30+'Pierīga statistikas reģ.valsts'!I30</f>
        <v>4.0599999999999996</v>
      </c>
      <c r="J30" s="34">
        <f>'Rīga statistikas reģ.valsts'!J30+'Pierīga statistikas reģ.valsts'!J30</f>
        <v>8.43</v>
      </c>
      <c r="K30" s="133">
        <f t="shared" si="5"/>
        <v>58.190000000000005</v>
      </c>
      <c r="L30" s="133">
        <f t="shared" si="6"/>
        <v>183.36</v>
      </c>
      <c r="M30" s="34">
        <f>'Pierīga statistikas reģ.valsts'!M30+'Rīga statistikas reģ.valsts'!M30</f>
        <v>3.99</v>
      </c>
      <c r="N30" s="101">
        <f t="shared" si="7"/>
        <v>187.35000000000002</v>
      </c>
    </row>
    <row r="31" spans="1:14" s="32" customFormat="1" ht="14.25" customHeight="1" x14ac:dyDescent="0.25">
      <c r="A31" s="251"/>
      <c r="B31" s="74" t="s">
        <v>17</v>
      </c>
      <c r="C31" s="34">
        <f>'Rīga statistikas reģ.valsts'!C31+'Pierīga statistikas reģ.valsts'!C31</f>
        <v>18295</v>
      </c>
      <c r="D31" s="34">
        <f>'Rīga statistikas reģ.valsts'!D31+'Pierīga statistikas reģ.valsts'!D31</f>
        <v>6432</v>
      </c>
      <c r="E31" s="34">
        <f>'Rīga statistikas reģ.valsts'!E31+'Pierīga statistikas reģ.valsts'!E31</f>
        <v>8</v>
      </c>
      <c r="F31" s="34">
        <f>'Rīga statistikas reģ.valsts'!F31+'Pierīga statistikas reģ.valsts'!F31</f>
        <v>32</v>
      </c>
      <c r="G31" s="133">
        <f t="shared" si="4"/>
        <v>24767</v>
      </c>
      <c r="H31" s="34">
        <f>'Rīga statistikas reģ.valsts'!H31+'Pierīga statistikas reģ.valsts'!H31</f>
        <v>8724</v>
      </c>
      <c r="I31" s="34">
        <f>'Rīga statistikas reģ.valsts'!I31+'Pierīga statistikas reģ.valsts'!I31</f>
        <v>699</v>
      </c>
      <c r="J31" s="34">
        <f>'Rīga statistikas reģ.valsts'!J31+'Pierīga statistikas reģ.valsts'!J31</f>
        <v>1487</v>
      </c>
      <c r="K31" s="133">
        <f t="shared" si="5"/>
        <v>10910</v>
      </c>
      <c r="L31" s="133">
        <f t="shared" si="6"/>
        <v>35677</v>
      </c>
      <c r="M31" s="34">
        <f>'Pierīga statistikas reģ.valsts'!M31+'Rīga statistikas reģ.valsts'!M31</f>
        <v>676</v>
      </c>
      <c r="N31" s="101">
        <f t="shared" si="7"/>
        <v>36353</v>
      </c>
    </row>
    <row r="32" spans="1:14" s="32" customFormat="1" ht="14.25" customHeight="1" x14ac:dyDescent="0.25">
      <c r="A32" s="251" t="s">
        <v>32</v>
      </c>
      <c r="B32" s="74" t="s">
        <v>16</v>
      </c>
      <c r="C32" s="34">
        <f>'Rīga statistikas reģ.valsts'!C32+'Pierīga statistikas reģ.valsts'!C32</f>
        <v>0</v>
      </c>
      <c r="D32" s="34">
        <f>'Rīga statistikas reģ.valsts'!D32+'Pierīga statistikas reģ.valsts'!D32</f>
        <v>0</v>
      </c>
      <c r="E32" s="34">
        <f>'Rīga statistikas reģ.valsts'!E32+'Pierīga statistikas reģ.valsts'!E32</f>
        <v>0</v>
      </c>
      <c r="F32" s="34">
        <f>'Rīga statistikas reģ.valsts'!F32+'Pierīga statistikas reģ.valsts'!F32</f>
        <v>0</v>
      </c>
      <c r="G32" s="133">
        <f t="shared" si="4"/>
        <v>0</v>
      </c>
      <c r="H32" s="34">
        <f>'Rīga statistikas reģ.valsts'!H32+'Pierīga statistikas reģ.valsts'!H32</f>
        <v>0</v>
      </c>
      <c r="I32" s="34">
        <f>'Rīga statistikas reģ.valsts'!I32+'Pierīga statistikas reģ.valsts'!I32</f>
        <v>0</v>
      </c>
      <c r="J32" s="34">
        <f>'Rīga statistikas reģ.valsts'!J32+'Pierīga statistikas reģ.valsts'!J32</f>
        <v>0</v>
      </c>
      <c r="K32" s="133">
        <f t="shared" si="5"/>
        <v>0</v>
      </c>
      <c r="L32" s="133">
        <f t="shared" si="6"/>
        <v>0</v>
      </c>
      <c r="M32" s="34">
        <f>'Pierīga statistikas reģ.valsts'!M32+'Rīga statistikas reģ.valsts'!M32</f>
        <v>0</v>
      </c>
      <c r="N32" s="101">
        <f t="shared" si="7"/>
        <v>0</v>
      </c>
    </row>
    <row r="33" spans="1:17" s="32" customFormat="1" ht="14.25" customHeight="1" x14ac:dyDescent="0.25">
      <c r="A33" s="251"/>
      <c r="B33" s="74" t="s">
        <v>17</v>
      </c>
      <c r="C33" s="34">
        <f>'Rīga statistikas reģ.valsts'!C33+'Pierīga statistikas reģ.valsts'!C33</f>
        <v>0</v>
      </c>
      <c r="D33" s="34">
        <f>'Rīga statistikas reģ.valsts'!D33+'Pierīga statistikas reģ.valsts'!D33</f>
        <v>0</v>
      </c>
      <c r="E33" s="34">
        <f>'Rīga statistikas reģ.valsts'!E33+'Pierīga statistikas reģ.valsts'!E33</f>
        <v>0</v>
      </c>
      <c r="F33" s="34">
        <f>'Rīga statistikas reģ.valsts'!F33+'Pierīga statistikas reģ.valsts'!F33</f>
        <v>0</v>
      </c>
      <c r="G33" s="133">
        <f t="shared" si="4"/>
        <v>0</v>
      </c>
      <c r="H33" s="34">
        <f>'Rīga statistikas reģ.valsts'!H33+'Pierīga statistikas reģ.valsts'!H33</f>
        <v>0</v>
      </c>
      <c r="I33" s="34">
        <f>'Rīga statistikas reģ.valsts'!I33+'Pierīga statistikas reģ.valsts'!I33</f>
        <v>0</v>
      </c>
      <c r="J33" s="34">
        <f>'Rīga statistikas reģ.valsts'!J33+'Pierīga statistikas reģ.valsts'!J33</f>
        <v>0</v>
      </c>
      <c r="K33" s="133">
        <f t="shared" si="5"/>
        <v>0</v>
      </c>
      <c r="L33" s="133">
        <f t="shared" si="6"/>
        <v>0</v>
      </c>
      <c r="M33" s="34">
        <f>'Pierīga statistikas reģ.valsts'!M33+'Rīga statistikas reģ.valsts'!M33</f>
        <v>0</v>
      </c>
      <c r="N33" s="101">
        <f t="shared" si="7"/>
        <v>0</v>
      </c>
    </row>
    <row r="34" spans="1:17" s="32" customFormat="1" ht="14.25" customHeight="1" x14ac:dyDescent="0.25">
      <c r="A34" s="251" t="s">
        <v>33</v>
      </c>
      <c r="B34" s="74" t="s">
        <v>16</v>
      </c>
      <c r="C34" s="34">
        <f>'Rīga statistikas reģ.valsts'!C34+'Pierīga statistikas reģ.valsts'!C34</f>
        <v>0</v>
      </c>
      <c r="D34" s="34">
        <f>'Rīga statistikas reģ.valsts'!D34+'Pierīga statistikas reģ.valsts'!D34</f>
        <v>0</v>
      </c>
      <c r="E34" s="34">
        <f>'Rīga statistikas reģ.valsts'!E34+'Pierīga statistikas reģ.valsts'!E34</f>
        <v>0</v>
      </c>
      <c r="F34" s="34">
        <f>'Rīga statistikas reģ.valsts'!F34+'Pierīga statistikas reģ.valsts'!F34</f>
        <v>0</v>
      </c>
      <c r="G34" s="133">
        <f t="shared" si="4"/>
        <v>0</v>
      </c>
      <c r="H34" s="34">
        <f>'Rīga statistikas reģ.valsts'!H34+'Pierīga statistikas reģ.valsts'!H34</f>
        <v>0</v>
      </c>
      <c r="I34" s="34">
        <f>'Rīga statistikas reģ.valsts'!I34+'Pierīga statistikas reģ.valsts'!I34</f>
        <v>0</v>
      </c>
      <c r="J34" s="34">
        <f>'Rīga statistikas reģ.valsts'!J34+'Pierīga statistikas reģ.valsts'!J34</f>
        <v>0</v>
      </c>
      <c r="K34" s="133">
        <f t="shared" si="5"/>
        <v>0</v>
      </c>
      <c r="L34" s="133">
        <f t="shared" si="6"/>
        <v>0</v>
      </c>
      <c r="M34" s="34">
        <f>'Pierīga statistikas reģ.valsts'!M34+'Rīga statistikas reģ.valsts'!M34</f>
        <v>0</v>
      </c>
      <c r="N34" s="101">
        <f t="shared" si="7"/>
        <v>0</v>
      </c>
    </row>
    <row r="35" spans="1:17" s="32" customFormat="1" ht="14.25" customHeight="1" x14ac:dyDescent="0.25">
      <c r="A35" s="251"/>
      <c r="B35" s="74" t="s">
        <v>17</v>
      </c>
      <c r="C35" s="34">
        <f>'Rīga statistikas reģ.valsts'!C35+'Pierīga statistikas reģ.valsts'!C35</f>
        <v>0</v>
      </c>
      <c r="D35" s="34">
        <f>'Rīga statistikas reģ.valsts'!D35+'Pierīga statistikas reģ.valsts'!D35</f>
        <v>0</v>
      </c>
      <c r="E35" s="34">
        <f>'Rīga statistikas reģ.valsts'!E35+'Pierīga statistikas reģ.valsts'!E35</f>
        <v>0</v>
      </c>
      <c r="F35" s="34">
        <f>'Rīga statistikas reģ.valsts'!F35+'Pierīga statistikas reģ.valsts'!F35</f>
        <v>0</v>
      </c>
      <c r="G35" s="133">
        <f t="shared" si="4"/>
        <v>0</v>
      </c>
      <c r="H35" s="34">
        <f>'Rīga statistikas reģ.valsts'!H35+'Pierīga statistikas reģ.valsts'!H35</f>
        <v>0</v>
      </c>
      <c r="I35" s="34">
        <f>'Rīga statistikas reģ.valsts'!I35+'Pierīga statistikas reģ.valsts'!I35</f>
        <v>0</v>
      </c>
      <c r="J35" s="34">
        <f>'Rīga statistikas reģ.valsts'!J35+'Pierīga statistikas reģ.valsts'!J35</f>
        <v>0</v>
      </c>
      <c r="K35" s="133">
        <f t="shared" si="5"/>
        <v>0</v>
      </c>
      <c r="L35" s="133">
        <f t="shared" si="6"/>
        <v>0</v>
      </c>
      <c r="M35" s="34">
        <f>'Pierīga statistikas reģ.valsts'!M35+'Rīga statistikas reģ.valsts'!M35</f>
        <v>0</v>
      </c>
      <c r="N35" s="101">
        <f t="shared" si="7"/>
        <v>0</v>
      </c>
    </row>
    <row r="36" spans="1:17" s="32" customFormat="1" ht="14.25" customHeight="1" x14ac:dyDescent="0.25">
      <c r="A36" s="251" t="s">
        <v>34</v>
      </c>
      <c r="B36" s="74" t="s">
        <v>16</v>
      </c>
      <c r="C36" s="34">
        <f>'Rīga statistikas reģ.valsts'!C36+'Pierīga statistikas reģ.valsts'!C36</f>
        <v>0</v>
      </c>
      <c r="D36" s="34">
        <f>'Rīga statistikas reģ.valsts'!D36+'Pierīga statistikas reģ.valsts'!D36</f>
        <v>0</v>
      </c>
      <c r="E36" s="34">
        <f>'Rīga statistikas reģ.valsts'!E36+'Pierīga statistikas reģ.valsts'!E36</f>
        <v>0</v>
      </c>
      <c r="F36" s="34">
        <f>'Rīga statistikas reģ.valsts'!F36+'Pierīga statistikas reģ.valsts'!F36</f>
        <v>0</v>
      </c>
      <c r="G36" s="133">
        <f t="shared" si="4"/>
        <v>0</v>
      </c>
      <c r="H36" s="34">
        <f>'Rīga statistikas reģ.valsts'!H36+'Pierīga statistikas reģ.valsts'!H36</f>
        <v>0</v>
      </c>
      <c r="I36" s="34">
        <f>'Rīga statistikas reģ.valsts'!I36+'Pierīga statistikas reģ.valsts'!I36</f>
        <v>0</v>
      </c>
      <c r="J36" s="34">
        <f>'Rīga statistikas reģ.valsts'!J36+'Pierīga statistikas reģ.valsts'!J36</f>
        <v>0</v>
      </c>
      <c r="K36" s="133">
        <f t="shared" si="5"/>
        <v>0</v>
      </c>
      <c r="L36" s="133">
        <f t="shared" si="6"/>
        <v>0</v>
      </c>
      <c r="M36" s="34">
        <f>'Pierīga statistikas reģ.valsts'!M36+'Rīga statistikas reģ.valsts'!M36</f>
        <v>0</v>
      </c>
      <c r="N36" s="101">
        <f t="shared" si="7"/>
        <v>0</v>
      </c>
      <c r="O36" s="35"/>
      <c r="P36" s="35"/>
      <c r="Q36" s="35"/>
    </row>
    <row r="37" spans="1:17" s="32" customFormat="1" ht="14.25" customHeight="1" x14ac:dyDescent="0.25">
      <c r="A37" s="251"/>
      <c r="B37" s="74" t="s">
        <v>17</v>
      </c>
      <c r="C37" s="34">
        <f>'Rīga statistikas reģ.valsts'!C37+'Pierīga statistikas reģ.valsts'!C37</f>
        <v>0</v>
      </c>
      <c r="D37" s="34">
        <f>'Rīga statistikas reģ.valsts'!D37+'Pierīga statistikas reģ.valsts'!D37</f>
        <v>0</v>
      </c>
      <c r="E37" s="34">
        <f>'Rīga statistikas reģ.valsts'!E37+'Pierīga statistikas reģ.valsts'!E37</f>
        <v>0</v>
      </c>
      <c r="F37" s="34">
        <f>'Rīga statistikas reģ.valsts'!F37+'Pierīga statistikas reģ.valsts'!F37</f>
        <v>0</v>
      </c>
      <c r="G37" s="133">
        <f t="shared" si="4"/>
        <v>0</v>
      </c>
      <c r="H37" s="34">
        <f>'Rīga statistikas reģ.valsts'!H37+'Pierīga statistikas reģ.valsts'!H37</f>
        <v>0</v>
      </c>
      <c r="I37" s="34">
        <f>'Rīga statistikas reģ.valsts'!I37+'Pierīga statistikas reģ.valsts'!I37</f>
        <v>0</v>
      </c>
      <c r="J37" s="34">
        <f>'Rīga statistikas reģ.valsts'!J37+'Pierīga statistikas reģ.valsts'!J37</f>
        <v>0</v>
      </c>
      <c r="K37" s="133">
        <f t="shared" si="5"/>
        <v>0</v>
      </c>
      <c r="L37" s="133">
        <f t="shared" si="6"/>
        <v>0</v>
      </c>
      <c r="M37" s="34">
        <f>'Pierīga statistikas reģ.valsts'!M37+'Rīga statistikas reģ.valsts'!M37</f>
        <v>0</v>
      </c>
      <c r="N37" s="101">
        <f t="shared" si="7"/>
        <v>0</v>
      </c>
      <c r="O37" s="35"/>
      <c r="P37" s="35"/>
      <c r="Q37" s="35"/>
    </row>
    <row r="38" spans="1:17" s="32" customFormat="1" ht="18.75" customHeight="1" x14ac:dyDescent="0.25">
      <c r="A38" s="181" t="s">
        <v>35</v>
      </c>
      <c r="B38" s="74" t="s">
        <v>16</v>
      </c>
      <c r="C38" s="196">
        <f>C4+C12+C14+C16+C18+C20+C22+C24+C26+C28+C30+C32+C34+C36</f>
        <v>3880.91</v>
      </c>
      <c r="D38" s="133">
        <f t="shared" ref="D38:F39" si="8">D4+D12+D14+D16+D18+D20+D22+D24+D26+D28+D30+D32+D34+D36</f>
        <v>4766.380000000001</v>
      </c>
      <c r="E38" s="133">
        <f t="shared" si="8"/>
        <v>0.62</v>
      </c>
      <c r="F38" s="133">
        <f t="shared" si="8"/>
        <v>21.36</v>
      </c>
      <c r="G38" s="133">
        <f>SUM(C38:F38)</f>
        <v>8669.2700000000023</v>
      </c>
      <c r="H38" s="133">
        <f>H4+H12+H14+H16+H18+H20+H22+H24+H26+H28+H30+H32+H34+H36</f>
        <v>2109.34</v>
      </c>
      <c r="I38" s="133">
        <f t="shared" ref="I38:J39" si="9">I4+I12+I14+I16+I18+I20+I22+I24+I26+I28+I30+I32+I34+I36</f>
        <v>244.07999999999998</v>
      </c>
      <c r="J38" s="133">
        <f t="shared" si="9"/>
        <v>236.15</v>
      </c>
      <c r="K38" s="133">
        <f>SUM(H38:J38)</f>
        <v>2589.5700000000002</v>
      </c>
      <c r="L38" s="133">
        <f>G38+K38</f>
        <v>11258.840000000002</v>
      </c>
      <c r="M38" s="138">
        <f>M4+M12+M14+M16+M18+M20+M22+M24+M26+M28+M30+M32+M34+M36</f>
        <v>89.179999999999993</v>
      </c>
      <c r="N38" s="101">
        <f>SUM(L38:M38)</f>
        <v>11348.020000000002</v>
      </c>
      <c r="O38" s="34"/>
      <c r="P38" s="35"/>
      <c r="Q38" s="35"/>
    </row>
    <row r="39" spans="1:17" s="32" customFormat="1" ht="15.6" x14ac:dyDescent="0.25">
      <c r="A39" s="182"/>
      <c r="B39" s="74" t="s">
        <v>17</v>
      </c>
      <c r="C39" s="133">
        <f>C5+C13+C15+C17+C19+C21+C23+C25+C27+C29+C31+C33+C35+C37</f>
        <v>390041.89</v>
      </c>
      <c r="D39" s="133">
        <f t="shared" si="8"/>
        <v>252243.08</v>
      </c>
      <c r="E39" s="133">
        <f t="shared" si="8"/>
        <v>12</v>
      </c>
      <c r="F39" s="133">
        <f t="shared" si="8"/>
        <v>384.39</v>
      </c>
      <c r="G39" s="133">
        <f t="shared" si="4"/>
        <v>642681.36</v>
      </c>
      <c r="H39" s="133">
        <f>H5+H13+H15+H17+H19+H21+H23+H25+H27+H29+H31+H33+H35+H37</f>
        <v>343197.32000000007</v>
      </c>
      <c r="I39" s="133">
        <f t="shared" si="9"/>
        <v>33761.06</v>
      </c>
      <c r="J39" s="133">
        <f t="shared" si="9"/>
        <v>53582.04</v>
      </c>
      <c r="K39" s="133">
        <f>SUM(H39:J39)</f>
        <v>430540.42000000004</v>
      </c>
      <c r="L39" s="133">
        <f t="shared" si="6"/>
        <v>1073221.78</v>
      </c>
      <c r="M39" s="133">
        <f>M5+M13+M15+M17+M19+M21+M23+M25+M27+M29+M31+M33+M35+M37</f>
        <v>12075.67</v>
      </c>
      <c r="N39" s="101">
        <f t="shared" si="7"/>
        <v>1085297.45</v>
      </c>
      <c r="O39" s="35"/>
      <c r="P39" s="35"/>
      <c r="Q39" s="35"/>
    </row>
    <row r="40" spans="1:17" s="32" customFormat="1" x14ac:dyDescent="0.25"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05"/>
      <c r="O40" s="35"/>
      <c r="P40" s="35"/>
      <c r="Q40" s="35"/>
    </row>
    <row r="41" spans="1:17" s="32" customFormat="1" x14ac:dyDescent="0.25">
      <c r="N41" s="71"/>
      <c r="O41" s="35"/>
      <c r="P41" s="35"/>
      <c r="Q41" s="35"/>
    </row>
    <row r="42" spans="1:17" x14ac:dyDescent="0.25">
      <c r="Q42" s="33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" bottom="0.17" header="0.17" footer="0.1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Q49"/>
  <sheetViews>
    <sheetView topLeftCell="A7" zoomScale="85" zoomScaleNormal="85" workbookViewId="0">
      <selection activeCell="N40" sqref="N40"/>
    </sheetView>
  </sheetViews>
  <sheetFormatPr defaultColWidth="9.109375" defaultRowHeight="13.8" x14ac:dyDescent="0.25"/>
  <cols>
    <col min="1" max="1" width="34.6640625" style="25" customWidth="1"/>
    <col min="2" max="2" width="4" style="25" customWidth="1"/>
    <col min="3" max="3" width="7.6640625" style="25" customWidth="1"/>
    <col min="4" max="4" width="8.5546875" style="25" customWidth="1"/>
    <col min="5" max="6" width="6.44140625" style="25" customWidth="1"/>
    <col min="7" max="7" width="12.33203125" style="25" customWidth="1"/>
    <col min="8" max="8" width="9.44140625" style="25" bestFit="1" customWidth="1"/>
    <col min="9" max="9" width="7.44140625" style="25" customWidth="1"/>
    <col min="10" max="10" width="9.109375" style="25"/>
    <col min="11" max="11" width="10.6640625" style="25" customWidth="1"/>
    <col min="12" max="12" width="7.88671875" style="25" customWidth="1"/>
    <col min="13" max="13" width="7.44140625" style="25" customWidth="1"/>
    <col min="14" max="14" width="11.5546875" style="70" customWidth="1"/>
    <col min="15" max="15" width="9.109375" style="25" customWidth="1"/>
    <col min="16" max="16384" width="9.109375" style="25"/>
  </cols>
  <sheetData>
    <row r="1" spans="1:16" ht="13.5" customHeight="1" x14ac:dyDescent="0.25">
      <c r="A1" s="29" t="s">
        <v>73</v>
      </c>
    </row>
    <row r="2" spans="1:16" ht="12" customHeight="1" x14ac:dyDescent="0.25">
      <c r="A2" s="53" t="s">
        <v>0</v>
      </c>
      <c r="B2" s="64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6" ht="24" customHeight="1" x14ac:dyDescent="0.25">
      <c r="A3" s="183" t="s">
        <v>3</v>
      </c>
      <c r="B3" s="59"/>
      <c r="C3" s="59" t="s">
        <v>36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6" ht="14.25" customHeight="1" x14ac:dyDescent="0.25">
      <c r="A4" s="184" t="s">
        <v>15</v>
      </c>
      <c r="B4" s="175" t="s">
        <v>16</v>
      </c>
      <c r="C4" s="141">
        <f>C6+C8+C10</f>
        <v>1439</v>
      </c>
      <c r="D4" s="141">
        <f t="shared" ref="D4:F4" si="0">D6+D8+D10</f>
        <v>538.77</v>
      </c>
      <c r="E4" s="141">
        <f t="shared" si="0"/>
        <v>1.61</v>
      </c>
      <c r="F4" s="141">
        <f t="shared" si="0"/>
        <v>19.57</v>
      </c>
      <c r="G4" s="141">
        <f>SUM(C4:F4)</f>
        <v>1998.9499999999998</v>
      </c>
      <c r="H4" s="141">
        <f>H6+H8+H10</f>
        <v>1613.82</v>
      </c>
      <c r="I4" s="141">
        <f t="shared" ref="I4:J4" si="1">I6+I8+I10</f>
        <v>111.42</v>
      </c>
      <c r="J4" s="141">
        <f t="shared" si="1"/>
        <v>278.23</v>
      </c>
      <c r="K4" s="141">
        <f>SUM(H4:J4)</f>
        <v>2003.47</v>
      </c>
      <c r="L4" s="141">
        <f>G4+K4</f>
        <v>4002.42</v>
      </c>
      <c r="M4" s="141">
        <f>M6+M8+M10</f>
        <v>1046.3399999999999</v>
      </c>
      <c r="N4" s="142">
        <f>SUM(L4:M4)</f>
        <v>5048.76</v>
      </c>
    </row>
    <row r="5" spans="1:16" ht="13.5" customHeight="1" x14ac:dyDescent="0.25">
      <c r="A5" s="185"/>
      <c r="B5" s="175" t="s">
        <v>38</v>
      </c>
      <c r="C5" s="143">
        <f>C7+C9+C11</f>
        <v>306386</v>
      </c>
      <c r="D5" s="143">
        <f t="shared" ref="D5:F5" si="2">D7+D9+D11</f>
        <v>114851</v>
      </c>
      <c r="E5" s="143">
        <f t="shared" si="2"/>
        <v>53</v>
      </c>
      <c r="F5" s="143">
        <f t="shared" si="2"/>
        <v>2121</v>
      </c>
      <c r="G5" s="143">
        <f>SUM(C5:F5)</f>
        <v>423411</v>
      </c>
      <c r="H5" s="143">
        <f>H7+H9+H11</f>
        <v>293454</v>
      </c>
      <c r="I5" s="143">
        <f t="shared" ref="I5:J5" si="3">I7+I9+I11</f>
        <v>21918</v>
      </c>
      <c r="J5" s="143">
        <f t="shared" si="3"/>
        <v>56220</v>
      </c>
      <c r="K5" s="143">
        <f>SUM(H5:J5)</f>
        <v>371592</v>
      </c>
      <c r="L5" s="143">
        <f>G5+K5</f>
        <v>795003</v>
      </c>
      <c r="M5" s="143">
        <f>M7+M9+M11</f>
        <v>137232</v>
      </c>
      <c r="N5" s="142">
        <f>SUM(L5:M5)</f>
        <v>932235</v>
      </c>
    </row>
    <row r="6" spans="1:16" ht="17.25" customHeight="1" x14ac:dyDescent="0.3">
      <c r="A6" s="258" t="s">
        <v>39</v>
      </c>
      <c r="B6" s="175" t="s">
        <v>16</v>
      </c>
      <c r="C6" s="5">
        <f>'Pierīga statistikas reģ.pārēji'!C6+'Rīga statistikas reģ.pārējie'!C6</f>
        <v>718.17</v>
      </c>
      <c r="D6" s="5">
        <f>'Pierīga statistikas reģ.pārēji'!D6+'Rīga statistikas reģ.pārējie'!D6</f>
        <v>305.25</v>
      </c>
      <c r="E6" s="5">
        <f>'Pierīga statistikas reģ.pārēji'!E6+'Rīga statistikas reģ.pārējie'!E6</f>
        <v>0</v>
      </c>
      <c r="F6" s="5">
        <f>'Pierīga statistikas reģ.pārēji'!F6+'Rīga statistikas reģ.pārējie'!F6</f>
        <v>18.22</v>
      </c>
      <c r="G6" s="141">
        <f>SUM(C6:F6)</f>
        <v>1041.6399999999999</v>
      </c>
      <c r="H6" s="5">
        <f>'Pierīga statistikas reģ.pārēji'!H6+'Rīga statistikas reģ.pārējie'!H6</f>
        <v>979.76</v>
      </c>
      <c r="I6" s="5">
        <f>'Pierīga statistikas reģ.pārēji'!I6+'Rīga statistikas reģ.pārējie'!I6</f>
        <v>91.33</v>
      </c>
      <c r="J6" s="5">
        <f>'Pierīga statistikas reģ.pārēji'!J6+'Rīga statistikas reģ.pārējie'!J6</f>
        <v>220.38</v>
      </c>
      <c r="K6" s="141">
        <f>SUM(H6:J6)</f>
        <v>1291.4699999999998</v>
      </c>
      <c r="L6" s="141">
        <f>G6+K6</f>
        <v>2333.1099999999997</v>
      </c>
      <c r="M6" s="211">
        <f>'Pierīga statistikas reģ.pārēji'!M6+'Rīga statistikas reģ.pārējie'!M6</f>
        <v>747.77</v>
      </c>
      <c r="N6" s="142">
        <f>SUM(L6:M6)</f>
        <v>3080.8799999999997</v>
      </c>
    </row>
    <row r="7" spans="1:16" ht="15.75" customHeight="1" x14ac:dyDescent="0.3">
      <c r="A7" s="258"/>
      <c r="B7" s="175" t="s">
        <v>38</v>
      </c>
      <c r="C7" s="5">
        <f>'Pierīga statistikas reģ.pārēji'!C7+'Rīga statistikas reģ.pārējie'!C7</f>
        <v>197441</v>
      </c>
      <c r="D7" s="5">
        <f>'Pierīga statistikas reģ.pārēji'!D7+'Rīga statistikas reģ.pārējie'!D7</f>
        <v>87244</v>
      </c>
      <c r="E7" s="5">
        <f>'Pierīga statistikas reģ.pārēji'!E7+'Rīga statistikas reģ.pārējie'!E7</f>
        <v>0</v>
      </c>
      <c r="F7" s="5">
        <f>'Pierīga statistikas reģ.pārēji'!F7+'Rīga statistikas reģ.pārējie'!F7</f>
        <v>2102</v>
      </c>
      <c r="G7" s="143">
        <f t="shared" ref="G7:G39" si="4">SUM(C7:F7)</f>
        <v>286787</v>
      </c>
      <c r="H7" s="5">
        <f>'Pierīga statistikas reģ.pārēji'!H7+'Rīga statistikas reģ.pārējie'!H7</f>
        <v>219232</v>
      </c>
      <c r="I7" s="5">
        <f>'Pierīga statistikas reģ.pārēji'!I7+'Rīga statistikas reģ.pārējie'!I7</f>
        <v>20915</v>
      </c>
      <c r="J7" s="5">
        <f>'Pierīga statistikas reģ.pārēji'!J7+'Rīga statistikas reģ.pārējie'!J7</f>
        <v>54651</v>
      </c>
      <c r="K7" s="143">
        <f t="shared" ref="K7:K37" si="5">SUM(H7:J7)</f>
        <v>294798</v>
      </c>
      <c r="L7" s="143">
        <f t="shared" ref="L7:L39" si="6">G7+K7</f>
        <v>581585</v>
      </c>
      <c r="M7" s="211">
        <f>'Pierīga statistikas reģ.pārēji'!M7+'Rīga statistikas reģ.pārējie'!M7</f>
        <v>125571</v>
      </c>
      <c r="N7" s="142">
        <f t="shared" ref="N7:N39" si="7">SUM(L7:M7)</f>
        <v>707156</v>
      </c>
    </row>
    <row r="8" spans="1:16" ht="27.75" customHeight="1" x14ac:dyDescent="0.3">
      <c r="A8" s="258" t="s">
        <v>40</v>
      </c>
      <c r="B8" s="175" t="s">
        <v>16</v>
      </c>
      <c r="C8" s="5">
        <f>'Pierīga statistikas reģ.pārēji'!C8+'Rīga statistikas reģ.pārējie'!C8</f>
        <v>364.34000000000003</v>
      </c>
      <c r="D8" s="5">
        <f>'Pierīga statistikas reģ.pārēji'!D8+'Rīga statistikas reģ.pārējie'!D8</f>
        <v>150.26</v>
      </c>
      <c r="E8" s="5">
        <f>'Pierīga statistikas reģ.pārēji'!E8+'Rīga statistikas reģ.pārējie'!E8</f>
        <v>1.61</v>
      </c>
      <c r="F8" s="5">
        <f>'Pierīga statistikas reģ.pārēji'!F8+'Rīga statistikas reģ.pārējie'!F8</f>
        <v>1.35</v>
      </c>
      <c r="G8" s="141">
        <f t="shared" si="4"/>
        <v>517.56000000000006</v>
      </c>
      <c r="H8" s="5">
        <f>'Pierīga statistikas reģ.pārēji'!H8+'Rīga statistikas reģ.pārējie'!H8</f>
        <v>316.89999999999998</v>
      </c>
      <c r="I8" s="5">
        <f>'Pierīga statistikas reģ.pārēji'!I8+'Rīga statistikas reģ.pārējie'!I8</f>
        <v>20.09</v>
      </c>
      <c r="J8" s="5">
        <f>'Pierīga statistikas reģ.pārēji'!J8+'Rīga statistikas reģ.pārējie'!J8</f>
        <v>57.85</v>
      </c>
      <c r="K8" s="141">
        <f t="shared" si="5"/>
        <v>394.84</v>
      </c>
      <c r="L8" s="141">
        <f t="shared" si="6"/>
        <v>912.40000000000009</v>
      </c>
      <c r="M8" s="211">
        <f>'Pierīga statistikas reģ.pārēji'!M8+'Rīga statistikas reģ.pārējie'!M8</f>
        <v>298.57</v>
      </c>
      <c r="N8" s="142">
        <f t="shared" si="7"/>
        <v>1210.97</v>
      </c>
    </row>
    <row r="9" spans="1:16" ht="15.6" x14ac:dyDescent="0.3">
      <c r="A9" s="258"/>
      <c r="B9" s="175" t="s">
        <v>38</v>
      </c>
      <c r="C9" s="5">
        <f>'Pierīga statistikas reģ.pārēji'!C9+'Rīga statistikas reģ.pārējie'!C9</f>
        <v>20736</v>
      </c>
      <c r="D9" s="5">
        <f>'Pierīga statistikas reģ.pārēji'!D9+'Rīga statistikas reģ.pārējie'!D9</f>
        <v>7498</v>
      </c>
      <c r="E9" s="5">
        <f>'Pierīga statistikas reģ.pārēji'!E9+'Rīga statistikas reģ.pārējie'!E9</f>
        <v>53</v>
      </c>
      <c r="F9" s="5">
        <f>'Pierīga statistikas reģ.pārēji'!F9+'Rīga statistikas reģ.pārējie'!F9</f>
        <v>19</v>
      </c>
      <c r="G9" s="143">
        <f t="shared" si="4"/>
        <v>28306</v>
      </c>
      <c r="H9" s="5">
        <f>'Pierīga statistikas reģ.pārēji'!H9+'Rīga statistikas reģ.pārējie'!H9</f>
        <v>8874</v>
      </c>
      <c r="I9" s="5">
        <f>'Pierīga statistikas reģ.pārēji'!I9+'Rīga statistikas reģ.pārējie'!I9</f>
        <v>1003</v>
      </c>
      <c r="J9" s="5">
        <f>'Pierīga statistikas reģ.pārēji'!J9+'Rīga statistikas reģ.pārējie'!J9</f>
        <v>1569</v>
      </c>
      <c r="K9" s="143">
        <f t="shared" si="5"/>
        <v>11446</v>
      </c>
      <c r="L9" s="143">
        <f t="shared" si="6"/>
        <v>39752</v>
      </c>
      <c r="M9" s="211">
        <f>'Pierīga statistikas reģ.pārēji'!M9+'Rīga statistikas reģ.pārējie'!M9</f>
        <v>11661</v>
      </c>
      <c r="N9" s="142">
        <f t="shared" si="7"/>
        <v>51413</v>
      </c>
    </row>
    <row r="10" spans="1:16" ht="14.25" customHeight="1" x14ac:dyDescent="0.3">
      <c r="A10" s="258" t="s">
        <v>41</v>
      </c>
      <c r="B10" s="175" t="s">
        <v>16</v>
      </c>
      <c r="C10" s="5">
        <f>'Pierīga statistikas reģ.pārēji'!C10+'Rīga statistikas reģ.pārējie'!C10</f>
        <v>356.49</v>
      </c>
      <c r="D10" s="5">
        <f>'Pierīga statistikas reģ.pārēji'!D10+'Rīga statistikas reģ.pārējie'!D10</f>
        <v>83.26</v>
      </c>
      <c r="E10" s="5">
        <f>'Pierīga statistikas reģ.pārēji'!E10+'Rīga statistikas reģ.pārējie'!E10</f>
        <v>0</v>
      </c>
      <c r="F10" s="5">
        <f>'Pierīga statistikas reģ.pārēji'!F10+'Rīga statistikas reģ.pārējie'!F10</f>
        <v>0</v>
      </c>
      <c r="G10" s="141">
        <f t="shared" si="4"/>
        <v>439.75</v>
      </c>
      <c r="H10" s="5">
        <f>'Pierīga statistikas reģ.pārēji'!H10+'Rīga statistikas reģ.pārējie'!H10</f>
        <v>317.16000000000003</v>
      </c>
      <c r="I10" s="5">
        <f>'Pierīga statistikas reģ.pārēji'!I10+'Rīga statistikas reģ.pārējie'!I10</f>
        <v>0</v>
      </c>
      <c r="J10" s="5">
        <f>'Pierīga statistikas reģ.pārēji'!J10+'Rīga statistikas reģ.pārējie'!J10</f>
        <v>0</v>
      </c>
      <c r="K10" s="141">
        <f t="shared" si="5"/>
        <v>317.16000000000003</v>
      </c>
      <c r="L10" s="141">
        <f t="shared" si="6"/>
        <v>756.91000000000008</v>
      </c>
      <c r="M10" s="211">
        <f>'Pierīga statistikas reģ.pārēji'!M10+'Rīga statistikas reģ.pārējie'!M10</f>
        <v>0</v>
      </c>
      <c r="N10" s="142">
        <f t="shared" si="7"/>
        <v>756.91000000000008</v>
      </c>
    </row>
    <row r="11" spans="1:16" ht="14.25" customHeight="1" x14ac:dyDescent="0.3">
      <c r="A11" s="258"/>
      <c r="B11" s="175" t="s">
        <v>38</v>
      </c>
      <c r="C11" s="5">
        <f>'Pierīga statistikas reģ.pārēji'!C11+'Rīga statistikas reģ.pārējie'!C11</f>
        <v>88209</v>
      </c>
      <c r="D11" s="5">
        <f>'Pierīga statistikas reģ.pārēji'!D11+'Rīga statistikas reģ.pārējie'!D11</f>
        <v>20109</v>
      </c>
      <c r="E11" s="5">
        <f>'Pierīga statistikas reģ.pārēji'!E11+'Rīga statistikas reģ.pārējie'!E11</f>
        <v>0</v>
      </c>
      <c r="F11" s="5">
        <f>'Pierīga statistikas reģ.pārēji'!F11+'Rīga statistikas reģ.pārējie'!F11</f>
        <v>0</v>
      </c>
      <c r="G11" s="143">
        <f t="shared" si="4"/>
        <v>108318</v>
      </c>
      <c r="H11" s="5">
        <f>'Pierīga statistikas reģ.pārēji'!H11+'Rīga statistikas reģ.pārējie'!H11</f>
        <v>65348</v>
      </c>
      <c r="I11" s="5">
        <f>'Pierīga statistikas reģ.pārēji'!I11+'Rīga statistikas reģ.pārējie'!I11</f>
        <v>0</v>
      </c>
      <c r="J11" s="5">
        <f>'Pierīga statistikas reģ.pārēji'!J11+'Rīga statistikas reģ.pārējie'!J11</f>
        <v>0</v>
      </c>
      <c r="K11" s="143">
        <f t="shared" si="5"/>
        <v>65348</v>
      </c>
      <c r="L11" s="143">
        <f t="shared" si="6"/>
        <v>173666</v>
      </c>
      <c r="M11" s="211">
        <f>'Pierīga statistikas reģ.pārēji'!M11+'Rīga statistikas reģ.pārējie'!M11</f>
        <v>0</v>
      </c>
      <c r="N11" s="142">
        <f t="shared" si="7"/>
        <v>173666</v>
      </c>
      <c r="O11" s="27"/>
    </row>
    <row r="12" spans="1:16" ht="14.25" customHeight="1" x14ac:dyDescent="0.3">
      <c r="A12" s="184" t="s">
        <v>21</v>
      </c>
      <c r="B12" s="175" t="s">
        <v>16</v>
      </c>
      <c r="C12" s="5">
        <f>'Pierīga statistikas reģ.pārēji'!C12+'Rīga statistikas reģ.pārējie'!C12</f>
        <v>1231.52</v>
      </c>
      <c r="D12" s="5">
        <f>'Pierīga statistikas reģ.pārēji'!D12+'Rīga statistikas reģ.pārējie'!D12</f>
        <v>665.07</v>
      </c>
      <c r="E12" s="5">
        <f>'Pierīga statistikas reģ.pārēji'!E12+'Rīga statistikas reģ.pārējie'!E12</f>
        <v>4.5999999999999996</v>
      </c>
      <c r="F12" s="5">
        <f>'Pierīga statistikas reģ.pārēji'!F12+'Rīga statistikas reģ.pārējie'!F12</f>
        <v>7.56</v>
      </c>
      <c r="G12" s="147">
        <f>SUM(C12:F12)</f>
        <v>1908.75</v>
      </c>
      <c r="H12" s="5">
        <f>'Pierīga statistikas reģ.pārēji'!H12+'Rīga statistikas reģ.pārējie'!H12</f>
        <v>1288.94</v>
      </c>
      <c r="I12" s="5">
        <f>'Pierīga statistikas reģ.pārēji'!I12+'Rīga statistikas reģ.pārējie'!I12</f>
        <v>72.36</v>
      </c>
      <c r="J12" s="5">
        <f>'Pierīga statistikas reģ.pārēji'!J12+'Rīga statistikas reģ.pārējie'!J12</f>
        <v>124.94</v>
      </c>
      <c r="K12" s="141">
        <f>SUM(H12:J12)</f>
        <v>1486.24</v>
      </c>
      <c r="L12" s="141">
        <f>G12+K12</f>
        <v>3394.99</v>
      </c>
      <c r="M12" s="211">
        <f>'Pierīga statistikas reģ.pārēji'!M12+'Rīga statistikas reģ.pārējie'!M12</f>
        <v>211.84</v>
      </c>
      <c r="N12" s="142">
        <f>SUM(L12:M12)</f>
        <v>3606.83</v>
      </c>
    </row>
    <row r="13" spans="1:16" ht="14.25" customHeight="1" x14ac:dyDescent="0.3">
      <c r="A13" s="47" t="s">
        <v>37</v>
      </c>
      <c r="B13" s="175" t="s">
        <v>38</v>
      </c>
      <c r="C13" s="5">
        <f>'Pierīga statistikas reģ.pārēji'!C13+'Rīga statistikas reģ.pārējie'!C13</f>
        <v>36737</v>
      </c>
      <c r="D13" s="5">
        <f>'Pierīga statistikas reģ.pārēji'!D13+'Rīga statistikas reģ.pārējie'!D13</f>
        <v>20409.5</v>
      </c>
      <c r="E13" s="5">
        <f>'Pierīga statistikas reģ.pārēji'!E13+'Rīga statistikas reģ.pārējie'!E13</f>
        <v>89</v>
      </c>
      <c r="F13" s="5">
        <f>'Pierīga statistikas reģ.pārēji'!F13+'Rīga statistikas reģ.pārējie'!F13</f>
        <v>322</v>
      </c>
      <c r="G13" s="143">
        <f t="shared" si="4"/>
        <v>57557.5</v>
      </c>
      <c r="H13" s="5">
        <f>'Pierīga statistikas reģ.pārēji'!H13+'Rīga statistikas reģ.pārējie'!H13</f>
        <v>34519</v>
      </c>
      <c r="I13" s="5">
        <f>'Pierīga statistikas reģ.pārēji'!I13+'Rīga statistikas reģ.pārējie'!I13</f>
        <v>2207</v>
      </c>
      <c r="J13" s="5">
        <f>'Pierīga statistikas reģ.pārēji'!J13+'Rīga statistikas reģ.pārējie'!J13</f>
        <v>2984</v>
      </c>
      <c r="K13" s="143">
        <f>SUM(H13:J13)</f>
        <v>39710</v>
      </c>
      <c r="L13" s="143">
        <f t="shared" si="6"/>
        <v>97267.5</v>
      </c>
      <c r="M13" s="211">
        <f>'Pierīga statistikas reģ.pārēji'!M13+'Rīga statistikas reģ.pārējie'!M13</f>
        <v>4649</v>
      </c>
      <c r="N13" s="142">
        <f t="shared" si="7"/>
        <v>101916.5</v>
      </c>
      <c r="P13" s="42"/>
    </row>
    <row r="14" spans="1:16" ht="14.25" customHeight="1" x14ac:dyDescent="0.3">
      <c r="A14" s="255" t="s">
        <v>23</v>
      </c>
      <c r="B14" s="175" t="s">
        <v>16</v>
      </c>
      <c r="C14" s="5">
        <f>'Pierīga statistikas reģ.pārēji'!C14+'Rīga statistikas reģ.pārējie'!C14</f>
        <v>14.82</v>
      </c>
      <c r="D14" s="5">
        <f>'Pierīga statistikas reģ.pārēji'!D14+'Rīga statistikas reģ.pārējie'!D14</f>
        <v>58.58</v>
      </c>
      <c r="E14" s="5">
        <f>'Pierīga statistikas reģ.pārēji'!E14+'Rīga statistikas reģ.pārējie'!E14</f>
        <v>1.66</v>
      </c>
      <c r="F14" s="5">
        <f>'Pierīga statistikas reģ.pārēji'!F14+'Rīga statistikas reģ.pārējie'!F14</f>
        <v>1.97</v>
      </c>
      <c r="G14" s="141">
        <f t="shared" si="4"/>
        <v>77.03</v>
      </c>
      <c r="H14" s="5">
        <f>'Pierīga statistikas reģ.pārēji'!H14+'Rīga statistikas reģ.pārējie'!H14</f>
        <v>22.09</v>
      </c>
      <c r="I14" s="5">
        <f>'Pierīga statistikas reģ.pārēji'!I14+'Rīga statistikas reģ.pārējie'!I14</f>
        <v>0.63</v>
      </c>
      <c r="J14" s="5">
        <f>'Pierīga statistikas reģ.pārēji'!J14+'Rīga statistikas reģ.pārējie'!J14</f>
        <v>4.0599999999999996</v>
      </c>
      <c r="K14" s="141">
        <f t="shared" si="5"/>
        <v>26.779999999999998</v>
      </c>
      <c r="L14" s="141">
        <f t="shared" si="6"/>
        <v>103.81</v>
      </c>
      <c r="M14" s="211">
        <f>'Pierīga statistikas reģ.pārēji'!M14+'Rīga statistikas reģ.pārējie'!M14</f>
        <v>0.9</v>
      </c>
      <c r="N14" s="142">
        <f t="shared" si="7"/>
        <v>104.71000000000001</v>
      </c>
    </row>
    <row r="15" spans="1:16" ht="14.25" customHeight="1" x14ac:dyDescent="0.3">
      <c r="A15" s="255"/>
      <c r="B15" s="175" t="s">
        <v>38</v>
      </c>
      <c r="C15" s="5">
        <f>'Pierīga statistikas reģ.pārēji'!C15+'Rīga statistikas reģ.pārējie'!C15</f>
        <v>2600</v>
      </c>
      <c r="D15" s="5">
        <f>'Pierīga statistikas reģ.pārēji'!D15+'Rīga statistikas reģ.pārējie'!D15</f>
        <v>8532</v>
      </c>
      <c r="E15" s="5">
        <f>'Pierīga statistikas reģ.pārēji'!E15+'Rīga statistikas reģ.pārējie'!E15</f>
        <v>30</v>
      </c>
      <c r="F15" s="5">
        <f>'Pierīga statistikas reģ.pārēji'!F15+'Rīga statistikas reģ.pārējie'!F15</f>
        <v>254</v>
      </c>
      <c r="G15" s="141">
        <f t="shared" si="4"/>
        <v>11416</v>
      </c>
      <c r="H15" s="5">
        <f>'Pierīga statistikas reģ.pārēji'!H15+'Rīga statistikas reģ.pārējie'!H15</f>
        <v>2839</v>
      </c>
      <c r="I15" s="5">
        <f>'Pierīga statistikas reģ.pārēji'!I15+'Rīga statistikas reģ.pārējie'!I15</f>
        <v>35</v>
      </c>
      <c r="J15" s="5">
        <f>'Pierīga statistikas reģ.pārēji'!J15+'Rīga statistikas reģ.pārējie'!J15</f>
        <v>634</v>
      </c>
      <c r="K15" s="141">
        <f t="shared" si="5"/>
        <v>3508</v>
      </c>
      <c r="L15" s="143">
        <f t="shared" si="6"/>
        <v>14924</v>
      </c>
      <c r="M15" s="211">
        <f>'Pierīga statistikas reģ.pārēji'!M15+'Rīga statistikas reģ.pārējie'!M15</f>
        <v>57</v>
      </c>
      <c r="N15" s="142">
        <f t="shared" si="7"/>
        <v>14981</v>
      </c>
    </row>
    <row r="16" spans="1:16" ht="14.25" customHeight="1" x14ac:dyDescent="0.3">
      <c r="A16" s="255" t="s">
        <v>24</v>
      </c>
      <c r="B16" s="175" t="s">
        <v>16</v>
      </c>
      <c r="C16" s="5">
        <f>'Pierīga statistikas reģ.pārēji'!C16+'Rīga statistikas reģ.pārējie'!C16</f>
        <v>361.93</v>
      </c>
      <c r="D16" s="5">
        <f>'Pierīga statistikas reģ.pārēji'!D16+'Rīga statistikas reģ.pārējie'!D16</f>
        <v>480.47</v>
      </c>
      <c r="E16" s="5">
        <f>'Pierīga statistikas reģ.pārēji'!E16+'Rīga statistikas reģ.pārējie'!E16</f>
        <v>7.13</v>
      </c>
      <c r="F16" s="5">
        <f>'Pierīga statistikas reģ.pārēji'!F16+'Rīga statistikas reģ.pārējie'!F16</f>
        <v>13.49</v>
      </c>
      <c r="G16" s="141">
        <f t="shared" si="4"/>
        <v>863.0200000000001</v>
      </c>
      <c r="H16" s="5">
        <f>'Pierīga statistikas reģ.pārēji'!H16+'Rīga statistikas reģ.pārējie'!H16</f>
        <v>282.5</v>
      </c>
      <c r="I16" s="5">
        <f>'Pierīga statistikas reģ.pārēji'!I16+'Rīga statistikas reģ.pārējie'!I16</f>
        <v>29.97</v>
      </c>
      <c r="J16" s="5">
        <f>'Pierīga statistikas reģ.pārēji'!J16+'Rīga statistikas reģ.pārējie'!J16</f>
        <v>39.06</v>
      </c>
      <c r="K16" s="141">
        <f t="shared" si="5"/>
        <v>351.53000000000003</v>
      </c>
      <c r="L16" s="141">
        <f t="shared" si="6"/>
        <v>1214.5500000000002</v>
      </c>
      <c r="M16" s="211">
        <f>'Pierīga statistikas reģ.pārēji'!M16+'Rīga statistikas reģ.pārējie'!M16</f>
        <v>44.92</v>
      </c>
      <c r="N16" s="142">
        <f t="shared" si="7"/>
        <v>1259.4700000000003</v>
      </c>
    </row>
    <row r="17" spans="1:15" ht="14.25" customHeight="1" x14ac:dyDescent="0.3">
      <c r="A17" s="255"/>
      <c r="B17" s="175" t="s">
        <v>38</v>
      </c>
      <c r="C17" s="5">
        <f>'Pierīga statistikas reģ.pārēji'!C17+'Rīga statistikas reģ.pārējie'!C17</f>
        <v>4780</v>
      </c>
      <c r="D17" s="5">
        <f>'Pierīga statistikas reģ.pārēji'!D17+'Rīga statistikas reģ.pārējie'!D17</f>
        <v>7429</v>
      </c>
      <c r="E17" s="5">
        <f>'Pierīga statistikas reģ.pārēji'!E17+'Rīga statistikas reģ.pārējie'!E17</f>
        <v>64</v>
      </c>
      <c r="F17" s="5">
        <f>'Pierīga statistikas reģ.pārēji'!F17+'Rīga statistikas reģ.pārējie'!F17</f>
        <v>343</v>
      </c>
      <c r="G17" s="143">
        <f t="shared" si="4"/>
        <v>12616</v>
      </c>
      <c r="H17" s="5">
        <f>'Pierīga statistikas reģ.pārēji'!H17+'Rīga statistikas reģ.pārējie'!H17</f>
        <v>3733</v>
      </c>
      <c r="I17" s="5">
        <f>'Pierīga statistikas reģ.pārēji'!I17+'Rīga statistikas reģ.pārējie'!I17</f>
        <v>494</v>
      </c>
      <c r="J17" s="5">
        <f>'Pierīga statistikas reģ.pārēji'!J17+'Rīga statistikas reģ.pārējie'!J17</f>
        <v>670</v>
      </c>
      <c r="K17" s="143">
        <f t="shared" si="5"/>
        <v>4897</v>
      </c>
      <c r="L17" s="143">
        <f t="shared" si="6"/>
        <v>17513</v>
      </c>
      <c r="M17" s="211">
        <f>'Pierīga statistikas reģ.pārēji'!M17+'Rīga statistikas reģ.pārējie'!M17</f>
        <v>526</v>
      </c>
      <c r="N17" s="142">
        <f t="shared" si="7"/>
        <v>18039</v>
      </c>
    </row>
    <row r="18" spans="1:15" ht="14.25" customHeight="1" x14ac:dyDescent="0.3">
      <c r="A18" s="256" t="s">
        <v>42</v>
      </c>
      <c r="B18" s="175" t="s">
        <v>16</v>
      </c>
      <c r="C18" s="5">
        <f>'Pierīga statistikas reģ.pārēji'!C18+'Rīga statistikas reģ.pārējie'!C18</f>
        <v>2.94</v>
      </c>
      <c r="D18" s="5">
        <f>'Pierīga statistikas reģ.pārēji'!D18+'Rīga statistikas reģ.pārējie'!D18</f>
        <v>5.0599999999999996</v>
      </c>
      <c r="E18" s="5">
        <f>'Pierīga statistikas reģ.pārēji'!E18+'Rīga statistikas reģ.pārējie'!E18</f>
        <v>0</v>
      </c>
      <c r="F18" s="5">
        <f>'Pierīga statistikas reģ.pārēji'!F18+'Rīga statistikas reģ.pārējie'!F18</f>
        <v>0</v>
      </c>
      <c r="G18" s="141">
        <f t="shared" si="4"/>
        <v>8</v>
      </c>
      <c r="H18" s="5">
        <f>'Pierīga statistikas reģ.pārēji'!H18+'Rīga statistikas reģ.pārējie'!H18</f>
        <v>0.44</v>
      </c>
      <c r="I18" s="5">
        <f>'Pierīga statistikas reģ.pārēji'!I18+'Rīga statistikas reģ.pārējie'!I18</f>
        <v>0</v>
      </c>
      <c r="J18" s="5">
        <f>'Pierīga statistikas reģ.pārēji'!J18+'Rīga statistikas reģ.pārējie'!J18</f>
        <v>2.5099999999999998</v>
      </c>
      <c r="K18" s="141">
        <f t="shared" si="5"/>
        <v>2.9499999999999997</v>
      </c>
      <c r="L18" s="141">
        <f t="shared" si="6"/>
        <v>10.95</v>
      </c>
      <c r="M18" s="211">
        <f>'Pierīga statistikas reģ.pārēji'!M18+'Rīga statistikas reģ.pārējie'!M18</f>
        <v>0</v>
      </c>
      <c r="N18" s="142">
        <f t="shared" si="7"/>
        <v>10.95</v>
      </c>
    </row>
    <row r="19" spans="1:15" ht="14.25" customHeight="1" x14ac:dyDescent="0.3">
      <c r="A19" s="256"/>
      <c r="B19" s="175" t="s">
        <v>38</v>
      </c>
      <c r="C19" s="5">
        <f>'Pierīga statistikas reģ.pārēji'!C19+'Rīga statistikas reģ.pārējie'!C19</f>
        <v>627</v>
      </c>
      <c r="D19" s="5">
        <f>'Pierīga statistikas reģ.pārēji'!D19+'Rīga statistikas reģ.pārējie'!D19</f>
        <v>775</v>
      </c>
      <c r="E19" s="5">
        <f>'Pierīga statistikas reģ.pārēji'!E19+'Rīga statistikas reģ.pārējie'!E19</f>
        <v>0</v>
      </c>
      <c r="F19" s="5">
        <f>'Pierīga statistikas reģ.pārēji'!F19+'Rīga statistikas reģ.pārējie'!F19</f>
        <v>0</v>
      </c>
      <c r="G19" s="141">
        <f t="shared" si="4"/>
        <v>1402</v>
      </c>
      <c r="H19" s="5">
        <f>'Pierīga statistikas reģ.pārēji'!H19+'Rīga statistikas reģ.pārējie'!H19</f>
        <v>61</v>
      </c>
      <c r="I19" s="5">
        <f>'Pierīga statistikas reģ.pārēji'!I19+'Rīga statistikas reģ.pārējie'!I19</f>
        <v>0</v>
      </c>
      <c r="J19" s="5">
        <f>'Pierīga statistikas reģ.pārēji'!J19+'Rīga statistikas reģ.pārējie'!J19</f>
        <v>66</v>
      </c>
      <c r="K19" s="141">
        <f t="shared" si="5"/>
        <v>127</v>
      </c>
      <c r="L19" s="141">
        <f t="shared" si="6"/>
        <v>1529</v>
      </c>
      <c r="M19" s="211">
        <f>'Pierīga statistikas reģ.pārēji'!M19+'Rīga statistikas reģ.pārējie'!M19</f>
        <v>0</v>
      </c>
      <c r="N19" s="142">
        <f t="shared" si="7"/>
        <v>1529</v>
      </c>
    </row>
    <row r="20" spans="1:15" ht="14.25" customHeight="1" x14ac:dyDescent="0.3">
      <c r="A20" s="256" t="s">
        <v>43</v>
      </c>
      <c r="B20" s="175" t="s">
        <v>16</v>
      </c>
      <c r="C20" s="5">
        <f>'Pierīga statistikas reģ.pārēji'!C20+'Rīga statistikas reģ.pārējie'!C20</f>
        <v>0</v>
      </c>
      <c r="D20" s="5">
        <f>'Pierīga statistikas reģ.pārēji'!D20+'Rīga statistikas reģ.pārējie'!D20</f>
        <v>0</v>
      </c>
      <c r="E20" s="5">
        <f>'Pierīga statistikas reģ.pārēji'!E20+'Rīga statistikas reģ.pārējie'!E20</f>
        <v>0</v>
      </c>
      <c r="F20" s="5">
        <f>'Pierīga statistikas reģ.pārēji'!F20+'Rīga statistikas reģ.pārējie'!F20</f>
        <v>0</v>
      </c>
      <c r="G20" s="141">
        <f t="shared" si="4"/>
        <v>0</v>
      </c>
      <c r="H20" s="5">
        <f>'Pierīga statistikas reģ.pārēji'!H20+'Rīga statistikas reģ.pārējie'!H20</f>
        <v>0</v>
      </c>
      <c r="I20" s="5">
        <f>'Pierīga statistikas reģ.pārēji'!I20+'Rīga statistikas reģ.pārējie'!I20</f>
        <v>0</v>
      </c>
      <c r="J20" s="5">
        <f>'Pierīga statistikas reģ.pārēji'!J20+'Rīga statistikas reģ.pārējie'!J20</f>
        <v>0</v>
      </c>
      <c r="K20" s="141">
        <f t="shared" si="5"/>
        <v>0</v>
      </c>
      <c r="L20" s="141">
        <f t="shared" si="6"/>
        <v>0</v>
      </c>
      <c r="M20" s="211">
        <f>'Pierīga statistikas reģ.pārēji'!M20+'Rīga statistikas reģ.pārējie'!M20</f>
        <v>1.3</v>
      </c>
      <c r="N20" s="142">
        <f t="shared" si="7"/>
        <v>1.3</v>
      </c>
    </row>
    <row r="21" spans="1:15" ht="14.25" customHeight="1" x14ac:dyDescent="0.3">
      <c r="A21" s="256"/>
      <c r="B21" s="175" t="s">
        <v>38</v>
      </c>
      <c r="C21" s="5">
        <f>'Pierīga statistikas reģ.pārēji'!C21+'Rīga statistikas reģ.pārējie'!C21</f>
        <v>0</v>
      </c>
      <c r="D21" s="5">
        <f>'Pierīga statistikas reģ.pārēji'!D21+'Rīga statistikas reģ.pārējie'!D21</f>
        <v>0</v>
      </c>
      <c r="E21" s="5">
        <f>'Pierīga statistikas reģ.pārēji'!E21+'Rīga statistikas reģ.pārējie'!E21</f>
        <v>0</v>
      </c>
      <c r="F21" s="5">
        <f>'Pierīga statistikas reģ.pārēji'!F21+'Rīga statistikas reģ.pārējie'!F21</f>
        <v>0</v>
      </c>
      <c r="G21" s="141">
        <f t="shared" si="4"/>
        <v>0</v>
      </c>
      <c r="H21" s="5">
        <f>'Pierīga statistikas reģ.pārēji'!H21+'Rīga statistikas reģ.pārējie'!H21</f>
        <v>0</v>
      </c>
      <c r="I21" s="5">
        <f>'Pierīga statistikas reģ.pārēji'!I21+'Rīga statistikas reģ.pārējie'!I21</f>
        <v>0</v>
      </c>
      <c r="J21" s="5">
        <f>'Pierīga statistikas reģ.pārēji'!J21+'Rīga statistikas reģ.pārējie'!J21</f>
        <v>0</v>
      </c>
      <c r="K21" s="141">
        <f t="shared" si="5"/>
        <v>0</v>
      </c>
      <c r="L21" s="141">
        <f t="shared" si="6"/>
        <v>0</v>
      </c>
      <c r="M21" s="211">
        <f>'Pierīga statistikas reģ.pārēji'!M21+'Rīga statistikas reģ.pārējie'!M21</f>
        <v>15</v>
      </c>
      <c r="N21" s="142">
        <f t="shared" si="7"/>
        <v>15</v>
      </c>
    </row>
    <row r="22" spans="1:15" ht="14.25" customHeight="1" x14ac:dyDescent="0.3">
      <c r="A22" s="184" t="s">
        <v>27</v>
      </c>
      <c r="B22" s="175" t="s">
        <v>16</v>
      </c>
      <c r="C22" s="5">
        <f>'Pierīga statistikas reģ.pārēji'!C22+'Rīga statistikas reģ.pārējie'!C22</f>
        <v>3.53</v>
      </c>
      <c r="D22" s="5">
        <f>'Pierīga statistikas reģ.pārēji'!D22+'Rīga statistikas reģ.pārējie'!D22</f>
        <v>2.95</v>
      </c>
      <c r="E22" s="5">
        <f>'Pierīga statistikas reģ.pārēji'!E22+'Rīga statistikas reģ.pārējie'!E22</f>
        <v>0</v>
      </c>
      <c r="F22" s="5">
        <f>'Pierīga statistikas reģ.pārēji'!F22+'Rīga statistikas reģ.pārējie'!F22</f>
        <v>0</v>
      </c>
      <c r="G22" s="141">
        <f t="shared" si="4"/>
        <v>6.48</v>
      </c>
      <c r="H22" s="5">
        <f>'Pierīga statistikas reģ.pārēji'!H22+'Rīga statistikas reģ.pārējie'!H22</f>
        <v>1.75</v>
      </c>
      <c r="I22" s="5">
        <f>'Pierīga statistikas reģ.pārēji'!I22+'Rīga statistikas reģ.pārējie'!I22</f>
        <v>0</v>
      </c>
      <c r="J22" s="5">
        <f>'Pierīga statistikas reģ.pārēji'!J22+'Rīga statistikas reģ.pārējie'!J22</f>
        <v>2.09</v>
      </c>
      <c r="K22" s="141">
        <f t="shared" si="5"/>
        <v>3.84</v>
      </c>
      <c r="L22" s="141">
        <f t="shared" si="6"/>
        <v>10.32</v>
      </c>
      <c r="M22" s="211">
        <f>'Pierīga statistikas reģ.pārēji'!M22+'Rīga statistikas reģ.pārējie'!M22</f>
        <v>0.09</v>
      </c>
      <c r="N22" s="142">
        <f t="shared" si="7"/>
        <v>10.41</v>
      </c>
    </row>
    <row r="23" spans="1:15" ht="14.25" customHeight="1" x14ac:dyDescent="0.3">
      <c r="A23" s="185"/>
      <c r="B23" s="175" t="s">
        <v>38</v>
      </c>
      <c r="C23" s="5">
        <f>'Pierīga statistikas reģ.pārēji'!C23+'Rīga statistikas reģ.pārējie'!C23</f>
        <v>39</v>
      </c>
      <c r="D23" s="5">
        <f>'Pierīga statistikas reģ.pārēji'!D23+'Rīga statistikas reģ.pārējie'!D23</f>
        <v>5</v>
      </c>
      <c r="E23" s="5">
        <f>'Pierīga statistikas reģ.pārēji'!E23+'Rīga statistikas reģ.pārējie'!E23</f>
        <v>0</v>
      </c>
      <c r="F23" s="5">
        <f>'Pierīga statistikas reģ.pārēji'!F23+'Rīga statistikas reģ.pārējie'!F23</f>
        <v>0</v>
      </c>
      <c r="G23" s="141">
        <f t="shared" si="4"/>
        <v>44</v>
      </c>
      <c r="H23" s="5">
        <f>'Pierīga statistikas reģ.pārēji'!H23+'Rīga statistikas reģ.pārējie'!H23</f>
        <v>40</v>
      </c>
      <c r="I23" s="5">
        <f>'Pierīga statistikas reģ.pārēji'!I23+'Rīga statistikas reģ.pārējie'!I23</f>
        <v>0</v>
      </c>
      <c r="J23" s="5">
        <f>'Pierīga statistikas reģ.pārēji'!J23+'Rīga statistikas reģ.pārējie'!J23</f>
        <v>10</v>
      </c>
      <c r="K23" s="141">
        <f t="shared" si="5"/>
        <v>50</v>
      </c>
      <c r="L23" s="141">
        <f t="shared" si="6"/>
        <v>94</v>
      </c>
      <c r="M23" s="211">
        <f>'Pierīga statistikas reģ.pārēji'!M23+'Rīga statistikas reģ.pārējie'!M23</f>
        <v>2</v>
      </c>
      <c r="N23" s="142">
        <f t="shared" si="7"/>
        <v>96</v>
      </c>
    </row>
    <row r="24" spans="1:15" ht="14.25" customHeight="1" x14ac:dyDescent="0.3">
      <c r="A24" s="255" t="s">
        <v>28</v>
      </c>
      <c r="B24" s="175" t="s">
        <v>16</v>
      </c>
      <c r="C24" s="5">
        <f>'Pierīga statistikas reģ.pārēji'!C24+'Rīga statistikas reģ.pārējie'!C24</f>
        <v>65.33</v>
      </c>
      <c r="D24" s="5">
        <f>'Pierīga statistikas reģ.pārēji'!D24+'Rīga statistikas reģ.pārējie'!D24</f>
        <v>4.53</v>
      </c>
      <c r="E24" s="5">
        <f>'Pierīga statistikas reģ.pārēji'!E24+'Rīga statistikas reģ.pārējie'!E24</f>
        <v>0</v>
      </c>
      <c r="F24" s="5">
        <f>'Pierīga statistikas reģ.pārēji'!F24+'Rīga statistikas reģ.pārējie'!F24</f>
        <v>0</v>
      </c>
      <c r="G24" s="141">
        <f t="shared" si="4"/>
        <v>69.86</v>
      </c>
      <c r="H24" s="5">
        <f>'Pierīga statistikas reģ.pārēji'!H24+'Rīga statistikas reģ.pārējie'!H24</f>
        <v>1.61</v>
      </c>
      <c r="I24" s="5">
        <f>'Pierīga statistikas reģ.pārēji'!I24+'Rīga statistikas reģ.pārējie'!I24</f>
        <v>0</v>
      </c>
      <c r="J24" s="5">
        <f>'Pierīga statistikas reģ.pārēji'!J24+'Rīga statistikas reģ.pārējie'!J24</f>
        <v>0</v>
      </c>
      <c r="K24" s="141">
        <f t="shared" si="5"/>
        <v>1.61</v>
      </c>
      <c r="L24" s="141">
        <f t="shared" si="6"/>
        <v>71.47</v>
      </c>
      <c r="M24" s="211">
        <f>'Pierīga statistikas reģ.pārēji'!M24+'Rīga statistikas reģ.pārējie'!M24</f>
        <v>0</v>
      </c>
      <c r="N24" s="142">
        <f t="shared" si="7"/>
        <v>71.47</v>
      </c>
    </row>
    <row r="25" spans="1:15" ht="14.25" customHeight="1" x14ac:dyDescent="0.3">
      <c r="A25" s="255"/>
      <c r="B25" s="175" t="s">
        <v>38</v>
      </c>
      <c r="C25" s="5">
        <f>'Pierīga statistikas reģ.pārēji'!C25+'Rīga statistikas reģ.pārējie'!C25</f>
        <v>157</v>
      </c>
      <c r="D25" s="5">
        <f>'Pierīga statistikas reģ.pārēji'!D25+'Rīga statistikas reģ.pārējie'!D25</f>
        <v>40</v>
      </c>
      <c r="E25" s="5">
        <f>'Pierīga statistikas reģ.pārēji'!E25+'Rīga statistikas reģ.pārējie'!E25</f>
        <v>0</v>
      </c>
      <c r="F25" s="5">
        <f>'Pierīga statistikas reģ.pārēji'!F25+'Rīga statistikas reģ.pārējie'!F25</f>
        <v>0</v>
      </c>
      <c r="G25" s="143">
        <f t="shared" si="4"/>
        <v>197</v>
      </c>
      <c r="H25" s="5">
        <f>'Pierīga statistikas reģ.pārēji'!H25+'Rīga statistikas reģ.pārējie'!H25</f>
        <v>6</v>
      </c>
      <c r="I25" s="5">
        <f>'Pierīga statistikas reģ.pārēji'!I25+'Rīga statistikas reģ.pārējie'!I25</f>
        <v>0</v>
      </c>
      <c r="J25" s="5">
        <f>'Pierīga statistikas reģ.pārēji'!J25+'Rīga statistikas reģ.pārējie'!J25</f>
        <v>0</v>
      </c>
      <c r="K25" s="143">
        <f t="shared" si="5"/>
        <v>6</v>
      </c>
      <c r="L25" s="143">
        <f t="shared" si="6"/>
        <v>203</v>
      </c>
      <c r="M25" s="211">
        <f>'Pierīga statistikas reģ.pārēji'!M25+'Rīga statistikas reģ.pārējie'!M25</f>
        <v>0</v>
      </c>
      <c r="N25" s="142">
        <f t="shared" si="7"/>
        <v>203</v>
      </c>
    </row>
    <row r="26" spans="1:15" ht="14.25" customHeight="1" x14ac:dyDescent="0.3">
      <c r="A26" s="255" t="s">
        <v>29</v>
      </c>
      <c r="B26" s="175" t="s">
        <v>16</v>
      </c>
      <c r="C26" s="5">
        <f>'Pierīga statistikas reģ.pārēji'!C26+'Rīga statistikas reģ.pārējie'!C26</f>
        <v>0</v>
      </c>
      <c r="D26" s="5">
        <f>'Pierīga statistikas reģ.pārēji'!D26+'Rīga statistikas reģ.pārējie'!D26</f>
        <v>0</v>
      </c>
      <c r="E26" s="5">
        <f>'Pierīga statistikas reģ.pārēji'!E26+'Rīga statistikas reģ.pārējie'!E26</f>
        <v>0</v>
      </c>
      <c r="F26" s="5">
        <f>'Pierīga statistikas reģ.pārēji'!F26+'Rīga statistikas reģ.pārējie'!F26</f>
        <v>0</v>
      </c>
      <c r="G26" s="141">
        <f t="shared" si="4"/>
        <v>0</v>
      </c>
      <c r="H26" s="5">
        <f>'Pierīga statistikas reģ.pārēji'!H26+'Rīga statistikas reģ.pārējie'!H26</f>
        <v>0</v>
      </c>
      <c r="I26" s="5">
        <f>'Pierīga statistikas reģ.pārēji'!I26+'Rīga statistikas reģ.pārējie'!I26</f>
        <v>0</v>
      </c>
      <c r="J26" s="5">
        <f>'Pierīga statistikas reģ.pārēji'!J26+'Rīga statistikas reģ.pārējie'!J26</f>
        <v>0</v>
      </c>
      <c r="K26" s="141">
        <f t="shared" si="5"/>
        <v>0</v>
      </c>
      <c r="L26" s="141">
        <f t="shared" si="6"/>
        <v>0</v>
      </c>
      <c r="M26" s="211">
        <f>'Pierīga statistikas reģ.pārēji'!M26+'Rīga statistikas reģ.pārējie'!M26</f>
        <v>0</v>
      </c>
      <c r="N26" s="142">
        <f t="shared" si="7"/>
        <v>0</v>
      </c>
      <c r="O26" s="40"/>
    </row>
    <row r="27" spans="1:15" ht="14.25" customHeight="1" x14ac:dyDescent="0.3">
      <c r="A27" s="255"/>
      <c r="B27" s="175" t="s">
        <v>38</v>
      </c>
      <c r="C27" s="5">
        <f>'Pierīga statistikas reģ.pārēji'!C27+'Rīga statistikas reģ.pārējie'!C27</f>
        <v>0</v>
      </c>
      <c r="D27" s="5">
        <f>'Pierīga statistikas reģ.pārēji'!D27+'Rīga statistikas reģ.pārējie'!D27</f>
        <v>0</v>
      </c>
      <c r="E27" s="5">
        <f>'Pierīga statistikas reģ.pārēji'!E27+'Rīga statistikas reģ.pārējie'!E27</f>
        <v>0</v>
      </c>
      <c r="F27" s="5">
        <f>'Pierīga statistikas reģ.pārēji'!F27+'Rīga statistikas reģ.pārējie'!F27</f>
        <v>0</v>
      </c>
      <c r="G27" s="141">
        <f t="shared" si="4"/>
        <v>0</v>
      </c>
      <c r="H27" s="5">
        <f>'Pierīga statistikas reģ.pārēji'!H27+'Rīga statistikas reģ.pārējie'!H27</f>
        <v>0</v>
      </c>
      <c r="I27" s="5">
        <f>'Pierīga statistikas reģ.pārēji'!I27+'Rīga statistikas reģ.pārējie'!I27</f>
        <v>0</v>
      </c>
      <c r="J27" s="5">
        <f>'Pierīga statistikas reģ.pārēji'!J27+'Rīga statistikas reģ.pārējie'!J27</f>
        <v>0</v>
      </c>
      <c r="K27" s="141">
        <f t="shared" si="5"/>
        <v>0</v>
      </c>
      <c r="L27" s="141">
        <f t="shared" si="6"/>
        <v>0</v>
      </c>
      <c r="M27" s="211">
        <f>'Pierīga statistikas reģ.pārēji'!M27+'Rīga statistikas reģ.pārējie'!M27</f>
        <v>0</v>
      </c>
      <c r="N27" s="142">
        <f t="shared" si="7"/>
        <v>0</v>
      </c>
      <c r="O27" s="40"/>
    </row>
    <row r="28" spans="1:15" ht="14.25" customHeight="1" x14ac:dyDescent="0.3">
      <c r="A28" s="255" t="s">
        <v>30</v>
      </c>
      <c r="B28" s="175" t="s">
        <v>16</v>
      </c>
      <c r="C28" s="5">
        <f>'Pierīga statistikas reģ.pārēji'!C28+'Rīga statistikas reģ.pārējie'!C28</f>
        <v>7.23</v>
      </c>
      <c r="D28" s="5">
        <f>'Pierīga statistikas reģ.pārēji'!D28+'Rīga statistikas reģ.pārējie'!D28</f>
        <v>0</v>
      </c>
      <c r="E28" s="5">
        <f>'Pierīga statistikas reģ.pārēji'!E28+'Rīga statistikas reģ.pārējie'!E28</f>
        <v>0</v>
      </c>
      <c r="F28" s="5">
        <f>'Pierīga statistikas reģ.pārēji'!F28+'Rīga statistikas reģ.pārējie'!F28</f>
        <v>0</v>
      </c>
      <c r="G28" s="141">
        <f t="shared" si="4"/>
        <v>7.23</v>
      </c>
      <c r="H28" s="5">
        <f>'Pierīga statistikas reģ.pārēji'!H28+'Rīga statistikas reģ.pārējie'!H28</f>
        <v>0</v>
      </c>
      <c r="I28" s="5">
        <f>'Pierīga statistikas reģ.pārēji'!I28+'Rīga statistikas reģ.pārējie'!I28</f>
        <v>0</v>
      </c>
      <c r="J28" s="5">
        <f>'Pierīga statistikas reģ.pārēji'!J28+'Rīga statistikas reģ.pārējie'!J28</f>
        <v>0</v>
      </c>
      <c r="K28" s="141">
        <f t="shared" si="5"/>
        <v>0</v>
      </c>
      <c r="L28" s="141">
        <f t="shared" si="6"/>
        <v>7.23</v>
      </c>
      <c r="M28" s="211">
        <f>'Pierīga statistikas reģ.pārēji'!M28+'Rīga statistikas reģ.pārējie'!M28</f>
        <v>0</v>
      </c>
      <c r="N28" s="142">
        <f t="shared" si="7"/>
        <v>7.23</v>
      </c>
      <c r="O28" s="40"/>
    </row>
    <row r="29" spans="1:15" ht="14.25" customHeight="1" x14ac:dyDescent="0.3">
      <c r="A29" s="255"/>
      <c r="B29" s="175" t="s">
        <v>38</v>
      </c>
      <c r="C29" s="5">
        <f>'Pierīga statistikas reģ.pārēji'!C29+'Rīga statistikas reģ.pārējie'!C29</f>
        <v>114</v>
      </c>
      <c r="D29" s="5">
        <f>'Pierīga statistikas reģ.pārēji'!D29+'Rīga statistikas reģ.pārējie'!D29</f>
        <v>0</v>
      </c>
      <c r="E29" s="5">
        <f>'Pierīga statistikas reģ.pārēji'!E29+'Rīga statistikas reģ.pārējie'!E29</f>
        <v>0</v>
      </c>
      <c r="F29" s="5">
        <f>'Pierīga statistikas reģ.pārēji'!F29+'Rīga statistikas reģ.pārējie'!F29</f>
        <v>0</v>
      </c>
      <c r="G29" s="141">
        <f t="shared" si="4"/>
        <v>114</v>
      </c>
      <c r="H29" s="5">
        <f>'Pierīga statistikas reģ.pārēji'!H29+'Rīga statistikas reģ.pārējie'!H29</f>
        <v>0</v>
      </c>
      <c r="I29" s="5">
        <f>'Pierīga statistikas reģ.pārēji'!I29+'Rīga statistikas reģ.pārējie'!I29</f>
        <v>0</v>
      </c>
      <c r="J29" s="5">
        <f>'Pierīga statistikas reģ.pārēji'!J29+'Rīga statistikas reģ.pārējie'!J29</f>
        <v>0</v>
      </c>
      <c r="K29" s="141">
        <f t="shared" si="5"/>
        <v>0</v>
      </c>
      <c r="L29" s="141">
        <f t="shared" si="6"/>
        <v>114</v>
      </c>
      <c r="M29" s="211">
        <f>'Pierīga statistikas reģ.pārēji'!M29+'Rīga statistikas reģ.pārējie'!M29</f>
        <v>0</v>
      </c>
      <c r="N29" s="142">
        <f t="shared" si="7"/>
        <v>114</v>
      </c>
      <c r="O29" s="40"/>
    </row>
    <row r="30" spans="1:15" ht="14.25" customHeight="1" x14ac:dyDescent="0.3">
      <c r="A30" s="255" t="s">
        <v>31</v>
      </c>
      <c r="B30" s="175" t="s">
        <v>16</v>
      </c>
      <c r="C30" s="5">
        <f>'Pierīga statistikas reģ.pārēji'!C30+'Rīga statistikas reģ.pārējie'!C30</f>
        <v>83.17</v>
      </c>
      <c r="D30" s="5">
        <f>'Pierīga statistikas reģ.pārēji'!D30+'Rīga statistikas reģ.pārējie'!D30</f>
        <v>11.78</v>
      </c>
      <c r="E30" s="5">
        <f>'Pierīga statistikas reģ.pārēji'!E30+'Rīga statistikas reģ.pārējie'!E30</f>
        <v>0.18</v>
      </c>
      <c r="F30" s="5">
        <f>'Pierīga statistikas reģ.pārēji'!F30+'Rīga statistikas reģ.pārējie'!F30</f>
        <v>0.12</v>
      </c>
      <c r="G30" s="141">
        <f t="shared" si="4"/>
        <v>95.250000000000014</v>
      </c>
      <c r="H30" s="5">
        <f>'Pierīga statistikas reģ.pārēji'!H30+'Rīga statistikas reģ.pārējie'!H30</f>
        <v>33.120000000000005</v>
      </c>
      <c r="I30" s="5">
        <f>'Pierīga statistikas reģ.pārēji'!I30+'Rīga statistikas reģ.pārējie'!I30</f>
        <v>5.62</v>
      </c>
      <c r="J30" s="5">
        <f>'Pierīga statistikas reģ.pārēji'!J30+'Rīga statistikas reģ.pārējie'!J30</f>
        <v>6.94</v>
      </c>
      <c r="K30" s="141">
        <f t="shared" si="5"/>
        <v>45.68</v>
      </c>
      <c r="L30" s="141">
        <f t="shared" si="6"/>
        <v>140.93</v>
      </c>
      <c r="M30" s="211">
        <f>'Pierīga statistikas reģ.pārēji'!M30+'Rīga statistikas reģ.pārējie'!M30</f>
        <v>16.62</v>
      </c>
      <c r="N30" s="142">
        <f t="shared" si="7"/>
        <v>157.55000000000001</v>
      </c>
      <c r="O30" s="40"/>
    </row>
    <row r="31" spans="1:15" ht="14.25" customHeight="1" x14ac:dyDescent="0.3">
      <c r="A31" s="255"/>
      <c r="B31" s="175" t="s">
        <v>38</v>
      </c>
      <c r="C31" s="5">
        <f>'Pierīga statistikas reģ.pārēji'!C31+'Rīga statistikas reģ.pārējie'!C31</f>
        <v>11458</v>
      </c>
      <c r="D31" s="5">
        <f>'Pierīga statistikas reģ.pārēji'!D31+'Rīga statistikas reģ.pārējie'!D31</f>
        <v>1617</v>
      </c>
      <c r="E31" s="5">
        <f>'Pierīga statistikas reģ.pārēji'!E31+'Rīga statistikas reģ.pārējie'!E31</f>
        <v>7</v>
      </c>
      <c r="F31" s="5">
        <f>'Pierīga statistikas reģ.pārēji'!F31+'Rīga statistikas reģ.pārējie'!F31</f>
        <v>19</v>
      </c>
      <c r="G31" s="141">
        <f t="shared" si="4"/>
        <v>13101</v>
      </c>
      <c r="H31" s="5">
        <f>'Pierīga statistikas reģ.pārēji'!H31+'Rīga statistikas reģ.pārējie'!H31</f>
        <v>5912</v>
      </c>
      <c r="I31" s="5">
        <f>'Pierīga statistikas reģ.pārēji'!I31+'Rīga statistikas reģ.pārējie'!I31</f>
        <v>342</v>
      </c>
      <c r="J31" s="5">
        <f>'Pierīga statistikas reģ.pārēji'!J31+'Rīga statistikas reģ.pārējie'!J31</f>
        <v>1076</v>
      </c>
      <c r="K31" s="141">
        <f t="shared" si="5"/>
        <v>7330</v>
      </c>
      <c r="L31" s="141">
        <f t="shared" si="6"/>
        <v>20431</v>
      </c>
      <c r="M31" s="211">
        <f>'Pierīga statistikas reģ.pārēji'!M31+'Rīga statistikas reģ.pārējie'!M31</f>
        <v>2045</v>
      </c>
      <c r="N31" s="142">
        <f t="shared" si="7"/>
        <v>22476</v>
      </c>
      <c r="O31" s="40"/>
    </row>
    <row r="32" spans="1:15" ht="14.25" customHeight="1" x14ac:dyDescent="0.3">
      <c r="A32" s="255" t="s">
        <v>32</v>
      </c>
      <c r="B32" s="175" t="s">
        <v>16</v>
      </c>
      <c r="C32" s="5">
        <f>'Pierīga statistikas reģ.pārēji'!C32+'Rīga statistikas reģ.pārējie'!C32</f>
        <v>0</v>
      </c>
      <c r="D32" s="5">
        <f>'Pierīga statistikas reģ.pārēji'!D32+'Rīga statistikas reģ.pārējie'!D32</f>
        <v>0</v>
      </c>
      <c r="E32" s="5">
        <f>'Pierīga statistikas reģ.pārēji'!E32+'Rīga statistikas reģ.pārējie'!E32</f>
        <v>0</v>
      </c>
      <c r="F32" s="5">
        <f>'Pierīga statistikas reģ.pārēji'!F32+'Rīga statistikas reģ.pārējie'!F32</f>
        <v>0</v>
      </c>
      <c r="G32" s="141">
        <f t="shared" si="4"/>
        <v>0</v>
      </c>
      <c r="H32" s="5">
        <f>'Pierīga statistikas reģ.pārēji'!H32+'Rīga statistikas reģ.pārējie'!H32</f>
        <v>0</v>
      </c>
      <c r="I32" s="5">
        <f>'Pierīga statistikas reģ.pārēji'!I32+'Rīga statistikas reģ.pārējie'!I32</f>
        <v>0</v>
      </c>
      <c r="J32" s="5">
        <f>'Pierīga statistikas reģ.pārēji'!J32+'Rīga statistikas reģ.pārējie'!J32</f>
        <v>0</v>
      </c>
      <c r="K32" s="141">
        <f t="shared" si="5"/>
        <v>0</v>
      </c>
      <c r="L32" s="141">
        <f t="shared" si="6"/>
        <v>0</v>
      </c>
      <c r="M32" s="211">
        <f>'Pierīga statistikas reģ.pārēji'!M32+'Rīga statistikas reģ.pārējie'!M32</f>
        <v>0</v>
      </c>
      <c r="N32" s="142">
        <f t="shared" si="7"/>
        <v>0</v>
      </c>
    </row>
    <row r="33" spans="1:17" ht="14.25" customHeight="1" x14ac:dyDescent="0.3">
      <c r="A33" s="255"/>
      <c r="B33" s="175" t="s">
        <v>38</v>
      </c>
      <c r="C33" s="5">
        <f>'Pierīga statistikas reģ.pārēji'!C33+'Rīga statistikas reģ.pārējie'!C33</f>
        <v>0</v>
      </c>
      <c r="D33" s="5">
        <f>'Pierīga statistikas reģ.pārēji'!D33+'Rīga statistikas reģ.pārējie'!D33</f>
        <v>0</v>
      </c>
      <c r="E33" s="5">
        <f>'Pierīga statistikas reģ.pārēji'!E33+'Rīga statistikas reģ.pārējie'!E33</f>
        <v>0</v>
      </c>
      <c r="F33" s="5">
        <f>'Pierīga statistikas reģ.pārēji'!F33+'Rīga statistikas reģ.pārējie'!F33</f>
        <v>0</v>
      </c>
      <c r="G33" s="141">
        <f t="shared" si="4"/>
        <v>0</v>
      </c>
      <c r="H33" s="5">
        <f>'Pierīga statistikas reģ.pārēji'!H33+'Rīga statistikas reģ.pārējie'!H33</f>
        <v>0</v>
      </c>
      <c r="I33" s="5">
        <f>'Pierīga statistikas reģ.pārēji'!I33+'Rīga statistikas reģ.pārējie'!I33</f>
        <v>0</v>
      </c>
      <c r="J33" s="5">
        <f>'Pierīga statistikas reģ.pārēji'!J33+'Rīga statistikas reģ.pārējie'!J33</f>
        <v>0</v>
      </c>
      <c r="K33" s="141">
        <f t="shared" si="5"/>
        <v>0</v>
      </c>
      <c r="L33" s="141">
        <f t="shared" si="6"/>
        <v>0</v>
      </c>
      <c r="M33" s="211">
        <f>'Pierīga statistikas reģ.pārēji'!M33+'Rīga statistikas reģ.pārējie'!M33</f>
        <v>0</v>
      </c>
      <c r="N33" s="142">
        <f t="shared" si="7"/>
        <v>0</v>
      </c>
    </row>
    <row r="34" spans="1:17" ht="14.25" customHeight="1" x14ac:dyDescent="0.3">
      <c r="A34" s="255" t="s">
        <v>33</v>
      </c>
      <c r="B34" s="175" t="s">
        <v>16</v>
      </c>
      <c r="C34" s="5">
        <f>'Pierīga statistikas reģ.pārēji'!C34+'Rīga statistikas reģ.pārējie'!C34</f>
        <v>0.56999999999999995</v>
      </c>
      <c r="D34" s="5">
        <f>'Pierīga statistikas reģ.pārēji'!D34+'Rīga statistikas reģ.pārējie'!D34</f>
        <v>0</v>
      </c>
      <c r="E34" s="5">
        <f>'Pierīga statistikas reģ.pārēji'!E34+'Rīga statistikas reģ.pārējie'!E34</f>
        <v>0</v>
      </c>
      <c r="F34" s="5">
        <f>'Pierīga statistikas reģ.pārēji'!F34+'Rīga statistikas reģ.pārējie'!F34</f>
        <v>0</v>
      </c>
      <c r="G34" s="141">
        <f t="shared" si="4"/>
        <v>0.56999999999999995</v>
      </c>
      <c r="H34" s="5">
        <f>'Pierīga statistikas reģ.pārēji'!H34+'Rīga statistikas reģ.pārējie'!H34</f>
        <v>0</v>
      </c>
      <c r="I34" s="5">
        <f>'Pierīga statistikas reģ.pārēji'!I34+'Rīga statistikas reģ.pārējie'!I34</f>
        <v>0</v>
      </c>
      <c r="J34" s="5">
        <f>'Pierīga statistikas reģ.pārēji'!J34+'Rīga statistikas reģ.pārējie'!J34</f>
        <v>0</v>
      </c>
      <c r="K34" s="141">
        <f t="shared" si="5"/>
        <v>0</v>
      </c>
      <c r="L34" s="141">
        <f t="shared" si="6"/>
        <v>0.56999999999999995</v>
      </c>
      <c r="M34" s="211">
        <f>'Pierīga statistikas reģ.pārēji'!M34+'Rīga statistikas reģ.pārējie'!M34</f>
        <v>0</v>
      </c>
      <c r="N34" s="142">
        <f t="shared" si="7"/>
        <v>0.56999999999999995</v>
      </c>
    </row>
    <row r="35" spans="1:17" ht="14.25" customHeight="1" x14ac:dyDescent="0.3">
      <c r="A35" s="255"/>
      <c r="B35" s="175" t="s">
        <v>38</v>
      </c>
      <c r="C35" s="5">
        <f>'Pierīga statistikas reģ.pārēji'!C35+'Rīga statistikas reģ.pārējie'!C35</f>
        <v>99.96</v>
      </c>
      <c r="D35" s="5">
        <f>'Pierīga statistikas reģ.pārēji'!D35+'Rīga statistikas reģ.pārējie'!D35</f>
        <v>0</v>
      </c>
      <c r="E35" s="5">
        <f>'Pierīga statistikas reģ.pārēji'!E35+'Rīga statistikas reģ.pārējie'!E35</f>
        <v>0</v>
      </c>
      <c r="F35" s="5">
        <f>'Pierīga statistikas reģ.pārēji'!F35+'Rīga statistikas reģ.pārējie'!F35</f>
        <v>0</v>
      </c>
      <c r="G35" s="143">
        <f t="shared" si="4"/>
        <v>99.96</v>
      </c>
      <c r="H35" s="5">
        <f>'Pierīga statistikas reģ.pārēji'!H35+'Rīga statistikas reģ.pārējie'!H35</f>
        <v>0</v>
      </c>
      <c r="I35" s="5">
        <f>'Pierīga statistikas reģ.pārēji'!I35+'Rīga statistikas reģ.pārējie'!I35</f>
        <v>0</v>
      </c>
      <c r="J35" s="5">
        <f>'Pierīga statistikas reģ.pārēji'!J35+'Rīga statistikas reģ.pārējie'!J35</f>
        <v>0</v>
      </c>
      <c r="K35" s="143">
        <f t="shared" si="5"/>
        <v>0</v>
      </c>
      <c r="L35" s="143">
        <f t="shared" si="6"/>
        <v>99.96</v>
      </c>
      <c r="M35" s="211">
        <f>'Pierīga statistikas reģ.pārēji'!M35+'Rīga statistikas reģ.pārējie'!M35</f>
        <v>0</v>
      </c>
      <c r="N35" s="142">
        <f t="shared" si="7"/>
        <v>99.96</v>
      </c>
    </row>
    <row r="36" spans="1:17" ht="14.25" customHeight="1" x14ac:dyDescent="0.3">
      <c r="A36" s="255" t="s">
        <v>34</v>
      </c>
      <c r="B36" s="175" t="s">
        <v>16</v>
      </c>
      <c r="C36" s="5">
        <f>'Pierīga statistikas reģ.pārēji'!C36+'Rīga statistikas reģ.pārējie'!C36</f>
        <v>1.2</v>
      </c>
      <c r="D36" s="5">
        <f>'Pierīga statistikas reģ.pārēji'!D36+'Rīga statistikas reģ.pārējie'!D36</f>
        <v>0</v>
      </c>
      <c r="E36" s="5">
        <f>'Pierīga statistikas reģ.pārēji'!E36+'Rīga statistikas reģ.pārējie'!E36</f>
        <v>0</v>
      </c>
      <c r="F36" s="5">
        <f>'Pierīga statistikas reģ.pārēji'!F36+'Rīga statistikas reģ.pārējie'!F36</f>
        <v>0</v>
      </c>
      <c r="G36" s="141">
        <f t="shared" si="4"/>
        <v>1.2</v>
      </c>
      <c r="H36" s="5">
        <f>'Pierīga statistikas reģ.pārēji'!H36+'Rīga statistikas reģ.pārējie'!H36</f>
        <v>0</v>
      </c>
      <c r="I36" s="5">
        <f>'Pierīga statistikas reģ.pārēji'!I36+'Rīga statistikas reģ.pārējie'!I36</f>
        <v>0</v>
      </c>
      <c r="J36" s="5">
        <f>'Pierīga statistikas reģ.pārēji'!J36+'Rīga statistikas reģ.pārējie'!J36</f>
        <v>0</v>
      </c>
      <c r="K36" s="141">
        <f t="shared" si="5"/>
        <v>0</v>
      </c>
      <c r="L36" s="141">
        <f t="shared" si="6"/>
        <v>1.2</v>
      </c>
      <c r="M36" s="211">
        <f>'Pierīga statistikas reģ.pārēji'!M36+'Rīga statistikas reģ.pārējie'!M36</f>
        <v>0</v>
      </c>
      <c r="N36" s="142">
        <f t="shared" si="7"/>
        <v>1.2</v>
      </c>
      <c r="O36" s="27"/>
      <c r="P36" s="27"/>
      <c r="Q36" s="27"/>
    </row>
    <row r="37" spans="1:17" ht="14.25" customHeight="1" x14ac:dyDescent="0.3">
      <c r="A37" s="255"/>
      <c r="B37" s="175" t="s">
        <v>38</v>
      </c>
      <c r="C37" s="5">
        <f>'Pierīga statistikas reģ.pārēji'!C37+'Rīga statistikas reģ.pārējie'!C37</f>
        <v>5</v>
      </c>
      <c r="D37" s="5">
        <f>'Pierīga statistikas reģ.pārēji'!D37+'Rīga statistikas reģ.pārējie'!D37</f>
        <v>0</v>
      </c>
      <c r="E37" s="5">
        <f>'Pierīga statistikas reģ.pārēji'!E37+'Rīga statistikas reģ.pārējie'!E37</f>
        <v>0</v>
      </c>
      <c r="F37" s="5">
        <f>'Pierīga statistikas reģ.pārēji'!F37+'Rīga statistikas reģ.pārējie'!F37</f>
        <v>0</v>
      </c>
      <c r="G37" s="142">
        <f t="shared" si="4"/>
        <v>5</v>
      </c>
      <c r="H37" s="5">
        <f>'Pierīga statistikas reģ.pārēji'!H37+'Rīga statistikas reģ.pārējie'!H37</f>
        <v>0</v>
      </c>
      <c r="I37" s="5">
        <f>'Pierīga statistikas reģ.pārēji'!I37+'Rīga statistikas reģ.pārējie'!I37</f>
        <v>0</v>
      </c>
      <c r="J37" s="5">
        <f>'Pierīga statistikas reģ.pārēji'!J37+'Rīga statistikas reģ.pārējie'!J37</f>
        <v>0</v>
      </c>
      <c r="K37" s="142">
        <f t="shared" si="5"/>
        <v>0</v>
      </c>
      <c r="L37" s="143">
        <f t="shared" si="6"/>
        <v>5</v>
      </c>
      <c r="M37" s="211">
        <f>'Pierīga statistikas reģ.pārēji'!M37+'Rīga statistikas reģ.pārējie'!M37</f>
        <v>0</v>
      </c>
      <c r="N37" s="142">
        <f t="shared" si="7"/>
        <v>5</v>
      </c>
      <c r="O37" s="27"/>
      <c r="P37" s="27"/>
      <c r="Q37" s="27"/>
    </row>
    <row r="38" spans="1:17" ht="14.25" customHeight="1" x14ac:dyDescent="0.25">
      <c r="A38" s="185" t="s">
        <v>35</v>
      </c>
      <c r="B38" s="175" t="s">
        <v>16</v>
      </c>
      <c r="C38" s="147">
        <f>C4+C12+C14+C16+C18+C20+C22+C24+C26+C28+C30+C32+C34+C36</f>
        <v>3211.2400000000002</v>
      </c>
      <c r="D38" s="141">
        <f>D4+D12+D14+D16+D18+D20+D22+D24+D26+D28+D30+D32+D34+D36</f>
        <v>1767.21</v>
      </c>
      <c r="E38" s="141">
        <f>E4+E12+E14+E16+E18+E20+E22+E24+E26+E28+E30+E32+E34+E36</f>
        <v>15.18</v>
      </c>
      <c r="F38" s="141">
        <f>F4+F12+F14+F16+F18+F20+F22+F24+F26+F28+F30+F32+F34+F36</f>
        <v>42.709999999999994</v>
      </c>
      <c r="G38" s="147">
        <f>SUM(C38:F38)</f>
        <v>5036.3400000000011</v>
      </c>
      <c r="H38" s="141">
        <f>H4+H12+H14+H16+H18+H20+H22+H24+H26+H28+H30+H32+H34+H36</f>
        <v>3244.2700000000004</v>
      </c>
      <c r="I38" s="141">
        <f>I4+I12+I14+I16+I18+I20+I22+I24+I26+I28+I30+I32+I34+I36</f>
        <v>220</v>
      </c>
      <c r="J38" s="141">
        <f>J4+J12+J14+J16+J18+J20+J22+J24+J26+J28+J30+J32+J34+J36</f>
        <v>457.83</v>
      </c>
      <c r="K38" s="141">
        <f>SUM(H38:J38)</f>
        <v>3922.1000000000004</v>
      </c>
      <c r="L38" s="147">
        <f>G38+K38</f>
        <v>8958.4400000000023</v>
      </c>
      <c r="M38" s="147">
        <f>M4+M12+M14+M16+M18+M20+M22+M24+M26+M28+M30+M32+M34+M36</f>
        <v>1322.0099999999998</v>
      </c>
      <c r="N38" s="142">
        <f>SUM(L38:M38)</f>
        <v>10280.450000000003</v>
      </c>
      <c r="O38" s="28"/>
      <c r="P38" s="27"/>
      <c r="Q38" s="27"/>
    </row>
    <row r="39" spans="1:17" ht="14.25" customHeight="1" x14ac:dyDescent="0.25">
      <c r="A39" s="47"/>
      <c r="B39" s="175" t="s">
        <v>38</v>
      </c>
      <c r="C39" s="143">
        <f>C5+C13+C15+C17+C19+C21+C23+C25+C27+C29+C31+C33+C35+C37</f>
        <v>363002.96</v>
      </c>
      <c r="D39" s="143">
        <f t="shared" ref="D39:F39" si="8">D5+D13+D15+D17+D19+D21+D23+D25+D27+D29+D31+D33+D35+D37</f>
        <v>153658.5</v>
      </c>
      <c r="E39" s="143">
        <f t="shared" si="8"/>
        <v>243</v>
      </c>
      <c r="F39" s="143">
        <f t="shared" si="8"/>
        <v>3059</v>
      </c>
      <c r="G39" s="143">
        <f t="shared" si="4"/>
        <v>519963.46</v>
      </c>
      <c r="H39" s="143">
        <f>H5+H13+H15+H17+H19+H21+H23+H25+H27+H29+H31+H33+H35+H37</f>
        <v>340564</v>
      </c>
      <c r="I39" s="143">
        <f t="shared" ref="I39:J39" si="9">I5+I13+I15+I17+I19+I21+I23+I25+I27+I29+I31+I33+I35+I37</f>
        <v>24996</v>
      </c>
      <c r="J39" s="143">
        <f t="shared" si="9"/>
        <v>61660</v>
      </c>
      <c r="K39" s="143">
        <f>SUM(H39:J39)</f>
        <v>427220</v>
      </c>
      <c r="L39" s="143">
        <f t="shared" si="6"/>
        <v>947183.46</v>
      </c>
      <c r="M39" s="143">
        <f>M5+M13+M15+M17+M19+M21+M23+M25+M27+M29+M31+M33+M35+M37</f>
        <v>144526</v>
      </c>
      <c r="N39" s="142">
        <f t="shared" si="7"/>
        <v>1091709.46</v>
      </c>
      <c r="O39" s="27"/>
      <c r="P39" s="27"/>
      <c r="Q39" s="27"/>
    </row>
    <row r="40" spans="1:17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48"/>
      <c r="O40" s="27"/>
      <c r="P40" s="27"/>
      <c r="Q40" s="27"/>
    </row>
    <row r="41" spans="1:17" x14ac:dyDescent="0.25">
      <c r="O41" s="27"/>
      <c r="P41" s="27"/>
      <c r="Q41" s="27"/>
    </row>
    <row r="42" spans="1:17" x14ac:dyDescent="0.25">
      <c r="Q42" s="27"/>
    </row>
    <row r="43" spans="1:17" x14ac:dyDescent="0.25">
      <c r="C43" s="29"/>
    </row>
    <row r="45" spans="1:17" x14ac:dyDescent="0.25">
      <c r="D45" s="29"/>
      <c r="I45" s="29"/>
    </row>
    <row r="49" spans="13:13" x14ac:dyDescent="0.25">
      <c r="M49" s="2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7" header="0.17" footer="0.1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Q43"/>
  <sheetViews>
    <sheetView topLeftCell="A7" zoomScale="85" zoomScaleNormal="85" workbookViewId="0">
      <selection activeCell="C6" sqref="C6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3" width="8.5546875" style="31" customWidth="1"/>
    <col min="4" max="4" width="8" style="31" customWidth="1"/>
    <col min="5" max="5" width="5.44140625" style="31" customWidth="1"/>
    <col min="6" max="6" width="11.88671875" style="31" customWidth="1"/>
    <col min="7" max="7" width="12.5546875" style="31" customWidth="1"/>
    <col min="8" max="8" width="8" style="31" customWidth="1"/>
    <col min="9" max="9" width="7.6640625" style="31" customWidth="1"/>
    <col min="10" max="10" width="8" style="31" customWidth="1"/>
    <col min="11" max="11" width="11.109375" style="31" customWidth="1"/>
    <col min="12" max="12" width="7.88671875" style="31" customWidth="1"/>
    <col min="13" max="13" width="7.44140625" style="31" customWidth="1"/>
    <col min="14" max="14" width="12.88671875" style="69" customWidth="1"/>
    <col min="15" max="16384" width="9.109375" style="31"/>
  </cols>
  <sheetData>
    <row r="1" spans="1:15" x14ac:dyDescent="0.25">
      <c r="A1" s="231" t="s">
        <v>74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1"/>
      <c r="O1" s="32"/>
    </row>
    <row r="2" spans="1:15" ht="12" customHeight="1" x14ac:dyDescent="0.25">
      <c r="A2" s="18" t="s">
        <v>0</v>
      </c>
      <c r="B2" s="177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  <c r="O2" s="32"/>
    </row>
    <row r="3" spans="1:15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</row>
    <row r="4" spans="1:15" ht="14.25" customHeight="1" x14ac:dyDescent="0.25">
      <c r="A4" s="179" t="s">
        <v>15</v>
      </c>
      <c r="B4" s="74" t="s">
        <v>16</v>
      </c>
      <c r="C4" s="150">
        <f>C6+C8+C10</f>
        <v>2600.1800000000003</v>
      </c>
      <c r="D4" s="150">
        <f t="shared" ref="D4:F5" si="0">D6+D8+D10</f>
        <v>877.33</v>
      </c>
      <c r="E4" s="150">
        <f t="shared" si="0"/>
        <v>1.61</v>
      </c>
      <c r="F4" s="150">
        <f t="shared" si="0"/>
        <v>19.57</v>
      </c>
      <c r="G4" s="197">
        <f>SUM(C4:F4)</f>
        <v>3498.6900000000005</v>
      </c>
      <c r="H4" s="150">
        <f>H6+H8+H10</f>
        <v>2617.7999999999997</v>
      </c>
      <c r="I4" s="150">
        <f>I6+I8+I10</f>
        <v>201.98999999999998</v>
      </c>
      <c r="J4" s="150">
        <f t="shared" ref="I4:J5" si="1">J6+J8+J10</f>
        <v>430.3</v>
      </c>
      <c r="K4" s="150">
        <f>SUM(H4:J4)</f>
        <v>3250.0899999999997</v>
      </c>
      <c r="L4" s="150">
        <f>G4+K4</f>
        <v>6748.7800000000007</v>
      </c>
      <c r="M4" s="150">
        <f>M6+M8+M10</f>
        <v>1107.46</v>
      </c>
      <c r="N4" s="198">
        <f>SUM(L4:M4)</f>
        <v>7856.2400000000007</v>
      </c>
      <c r="O4" s="32"/>
    </row>
    <row r="5" spans="1:15" ht="14.25" customHeight="1" x14ac:dyDescent="0.25">
      <c r="A5" s="181"/>
      <c r="B5" s="74" t="s">
        <v>17</v>
      </c>
      <c r="C5" s="149">
        <f>C7+C9+C11</f>
        <v>625954</v>
      </c>
      <c r="D5" s="149">
        <f t="shared" si="0"/>
        <v>229465</v>
      </c>
      <c r="E5" s="149">
        <f t="shared" si="0"/>
        <v>53</v>
      </c>
      <c r="F5" s="149">
        <f t="shared" si="0"/>
        <v>2121</v>
      </c>
      <c r="G5" s="199">
        <f>SUM(C5:F5)</f>
        <v>857593</v>
      </c>
      <c r="H5" s="149">
        <f>H7+H9+H11</f>
        <v>591113</v>
      </c>
      <c r="I5" s="149">
        <f t="shared" si="1"/>
        <v>48864</v>
      </c>
      <c r="J5" s="149">
        <f t="shared" si="1"/>
        <v>105701</v>
      </c>
      <c r="K5" s="149">
        <f>SUM(H5:J5)</f>
        <v>745678</v>
      </c>
      <c r="L5" s="149">
        <f>G5+K5</f>
        <v>1603271</v>
      </c>
      <c r="M5" s="149">
        <f>M7+M9+M11</f>
        <v>147935</v>
      </c>
      <c r="N5" s="198">
        <f>SUM(L5:M5)</f>
        <v>1751206</v>
      </c>
      <c r="O5" s="32"/>
    </row>
    <row r="6" spans="1:15" ht="12.75" customHeight="1" x14ac:dyDescent="0.25">
      <c r="A6" s="248" t="s">
        <v>18</v>
      </c>
      <c r="B6" s="74" t="s">
        <v>16</v>
      </c>
      <c r="C6" s="139">
        <f>'Rīga plān.reģ.pārējie'!C6+'Rīga plān.reģ.valsts'!C6</f>
        <v>1580.6100000000001</v>
      </c>
      <c r="D6" s="139">
        <f>'Rīga plān.reģ.pārējie'!D6+'Rīga plān.reģ.valsts'!D6</f>
        <v>643.66000000000008</v>
      </c>
      <c r="E6" s="139">
        <f>'Rīga plān.reģ.pārējie'!E6+'Rīga plān.reģ.valsts'!E6</f>
        <v>0</v>
      </c>
      <c r="F6" s="139">
        <f>'Rīga plān.reģ.pārējie'!F6+'Rīga plān.reģ.valsts'!F6</f>
        <v>18.22</v>
      </c>
      <c r="G6" s="197">
        <f>SUM(C6:F6)</f>
        <v>2242.4900000000002</v>
      </c>
      <c r="H6" s="139">
        <f>'Rīga plān.reģ.pārējie'!H6+'Rīga plān.reģ.valsts'!H6</f>
        <v>1983.74</v>
      </c>
      <c r="I6" s="139">
        <f>'Rīga plān.reģ.pārējie'!I6+'Rīga plān.reģ.valsts'!I6</f>
        <v>181.89999999999998</v>
      </c>
      <c r="J6" s="139">
        <f>'Rīga plān.reģ.pārējie'!J6+'Rīga plān.reģ.valsts'!J6</f>
        <v>372.45</v>
      </c>
      <c r="K6" s="200">
        <f>SUM(H6:J6)</f>
        <v>2538.0899999999997</v>
      </c>
      <c r="L6" s="200">
        <f>G6+K6</f>
        <v>4780.58</v>
      </c>
      <c r="M6" s="139">
        <f>'Rīga plān.reģ.valsts'!M6+'Rīga plān.reģ.pārējie'!M6</f>
        <v>808.89</v>
      </c>
      <c r="N6" s="198">
        <f>SUM(L6:M6)</f>
        <v>5589.47</v>
      </c>
      <c r="O6" s="32"/>
    </row>
    <row r="7" spans="1:15" ht="13.5" customHeight="1" x14ac:dyDescent="0.25">
      <c r="A7" s="248"/>
      <c r="B7" s="74" t="s">
        <v>17</v>
      </c>
      <c r="C7" s="202">
        <f>'Rīga plān.reģ.pārējie'!C7+'Rīga plān.reģ.valsts'!C7</f>
        <v>494992</v>
      </c>
      <c r="D7" s="202">
        <f>'Rīga plān.reģ.pārējie'!D7+'Rīga plān.reģ.valsts'!D7</f>
        <v>201831</v>
      </c>
      <c r="E7" s="202">
        <f>'Rīga plān.reģ.pārējie'!E7+'Rīga plān.reģ.valsts'!E7</f>
        <v>0</v>
      </c>
      <c r="F7" s="202">
        <f>'Rīga plān.reģ.pārējie'!F7+'Rīga plān.reģ.valsts'!F7</f>
        <v>2102</v>
      </c>
      <c r="G7" s="199">
        <f t="shared" ref="G7:G39" si="2">SUM(C7:F7)</f>
        <v>698925</v>
      </c>
      <c r="H7" s="202">
        <f>'Rīga plān.reģ.pārējie'!H7+'Rīga plān.reģ.valsts'!H7</f>
        <v>516891</v>
      </c>
      <c r="I7" s="202">
        <f>'Rīga plān.reģ.pārējie'!I7+'Rīga plān.reģ.valsts'!I7</f>
        <v>47861</v>
      </c>
      <c r="J7" s="202">
        <f>'Rīga plān.reģ.pārējie'!J7+'Rīga plān.reģ.valsts'!J7</f>
        <v>104132</v>
      </c>
      <c r="K7" s="203">
        <f t="shared" ref="K7:K37" si="3">SUM(H7:J7)</f>
        <v>668884</v>
      </c>
      <c r="L7" s="203">
        <f t="shared" ref="L7:L39" si="4">G7+K7</f>
        <v>1367809</v>
      </c>
      <c r="M7" s="202">
        <f>'Rīga plān.reģ.valsts'!M7+'Rīga plān.reģ.pārējie'!M7</f>
        <v>136274</v>
      </c>
      <c r="N7" s="198">
        <f t="shared" ref="N7:N39" si="5">SUM(L7:M7)</f>
        <v>1504083</v>
      </c>
      <c r="O7" s="32"/>
    </row>
    <row r="8" spans="1:15" x14ac:dyDescent="0.25">
      <c r="A8" s="248" t="s">
        <v>19</v>
      </c>
      <c r="B8" s="74" t="s">
        <v>16</v>
      </c>
      <c r="C8" s="139">
        <f>'Rīga plān.reģ.pārējie'!C8+'Rīga plān.reģ.valsts'!C8</f>
        <v>663.08</v>
      </c>
      <c r="D8" s="139">
        <f>'Rīga plān.reģ.pārējie'!D8+'Rīga plān.reģ.valsts'!D8</f>
        <v>150.26</v>
      </c>
      <c r="E8" s="139">
        <f>'Rīga plān.reģ.pārējie'!E8+'Rīga plān.reģ.valsts'!E8</f>
        <v>1.61</v>
      </c>
      <c r="F8" s="139">
        <f>'Rīga plān.reģ.pārējie'!F8+'Rīga plān.reģ.valsts'!F8</f>
        <v>1.35</v>
      </c>
      <c r="G8" s="197">
        <f t="shared" si="2"/>
        <v>816.30000000000007</v>
      </c>
      <c r="H8" s="139">
        <f>'Rīga plān.reģ.pārējie'!H8+'Rīga plān.reģ.valsts'!H8</f>
        <v>316.89999999999998</v>
      </c>
      <c r="I8" s="139">
        <f>'Rīga plān.reģ.pārējie'!I8+'Rīga plān.reģ.valsts'!I8</f>
        <v>20.09</v>
      </c>
      <c r="J8" s="139">
        <f>'Rīga plān.reģ.pārējie'!J8+'Rīga plān.reģ.valsts'!J8</f>
        <v>57.85</v>
      </c>
      <c r="K8" s="200">
        <f t="shared" si="3"/>
        <v>394.84</v>
      </c>
      <c r="L8" s="200">
        <f t="shared" si="4"/>
        <v>1211.1400000000001</v>
      </c>
      <c r="M8" s="139">
        <f>'Rīga plān.reģ.valsts'!M8+'Rīga plān.reģ.pārējie'!M8</f>
        <v>298.57</v>
      </c>
      <c r="N8" s="198">
        <f t="shared" si="5"/>
        <v>1509.71</v>
      </c>
      <c r="O8" s="32"/>
    </row>
    <row r="9" spans="1:15" ht="15.6" x14ac:dyDescent="0.25">
      <c r="A9" s="248"/>
      <c r="B9" s="74" t="s">
        <v>17</v>
      </c>
      <c r="C9" s="202">
        <f>'Rīga plān.reģ.pārējie'!C9+'Rīga plān.reģ.valsts'!C9</f>
        <v>42753</v>
      </c>
      <c r="D9" s="202">
        <f>'Rīga plān.reģ.pārējie'!D9+'Rīga plān.reģ.valsts'!D9</f>
        <v>7498</v>
      </c>
      <c r="E9" s="202">
        <f>'Rīga plān.reģ.pārējie'!E9+'Rīga plān.reģ.valsts'!E9</f>
        <v>53</v>
      </c>
      <c r="F9" s="202">
        <f>'Rīga plān.reģ.pārējie'!F9+'Rīga plān.reģ.valsts'!F9</f>
        <v>19</v>
      </c>
      <c r="G9" s="199">
        <f t="shared" si="2"/>
        <v>50323</v>
      </c>
      <c r="H9" s="202">
        <f>'Rīga plān.reģ.pārējie'!H9+'Rīga plān.reģ.valsts'!H9</f>
        <v>8874</v>
      </c>
      <c r="I9" s="202">
        <f>'Rīga plān.reģ.pārējie'!I9+'Rīga plān.reģ.valsts'!I9</f>
        <v>1003</v>
      </c>
      <c r="J9" s="202">
        <f>'Rīga plān.reģ.pārējie'!J9+'Rīga plān.reģ.valsts'!J9</f>
        <v>1569</v>
      </c>
      <c r="K9" s="203">
        <f t="shared" si="3"/>
        <v>11446</v>
      </c>
      <c r="L9" s="203">
        <f t="shared" si="4"/>
        <v>61769</v>
      </c>
      <c r="M9" s="202">
        <f>'Rīga plān.reģ.valsts'!M9+'Rīga plān.reģ.pārējie'!M9</f>
        <v>11661</v>
      </c>
      <c r="N9" s="198">
        <f t="shared" si="5"/>
        <v>73430</v>
      </c>
      <c r="O9" s="32"/>
    </row>
    <row r="10" spans="1:15" x14ac:dyDescent="0.25">
      <c r="A10" s="248" t="s">
        <v>20</v>
      </c>
      <c r="B10" s="74" t="s">
        <v>16</v>
      </c>
      <c r="C10" s="139">
        <f>'Rīga plān.reģ.pārējie'!C10+'Rīga plān.reģ.valsts'!C10</f>
        <v>356.49</v>
      </c>
      <c r="D10" s="139">
        <f>'Rīga plān.reģ.pārējie'!D10+'Rīga plān.reģ.valsts'!D10</f>
        <v>83.410000000000011</v>
      </c>
      <c r="E10" s="139">
        <f>'Rīga plān.reģ.pārējie'!E10+'Rīga plān.reģ.valsts'!E10</f>
        <v>0</v>
      </c>
      <c r="F10" s="139">
        <f>'Rīga plān.reģ.pārējie'!F10+'Rīga plān.reģ.valsts'!F10</f>
        <v>0</v>
      </c>
      <c r="G10" s="197">
        <f t="shared" si="2"/>
        <v>439.90000000000003</v>
      </c>
      <c r="H10" s="139">
        <f>'Rīga plān.reģ.pārējie'!H10+'Rīga plān.reģ.valsts'!H10</f>
        <v>317.16000000000003</v>
      </c>
      <c r="I10" s="139">
        <f>'Rīga plān.reģ.pārējie'!I10+'Rīga plān.reģ.valsts'!I10</f>
        <v>0</v>
      </c>
      <c r="J10" s="139">
        <f>'Rīga plān.reģ.pārējie'!J10+'Rīga plān.reģ.valsts'!J10</f>
        <v>0</v>
      </c>
      <c r="K10" s="200">
        <f t="shared" si="3"/>
        <v>317.16000000000003</v>
      </c>
      <c r="L10" s="200">
        <f t="shared" si="4"/>
        <v>757.06000000000006</v>
      </c>
      <c r="M10" s="139">
        <f>'Rīga plān.reģ.valsts'!M10+'Rīga plān.reģ.pārējie'!M10</f>
        <v>0</v>
      </c>
      <c r="N10" s="198">
        <f t="shared" si="5"/>
        <v>757.06000000000006</v>
      </c>
      <c r="O10" s="32"/>
    </row>
    <row r="11" spans="1:15" ht="15.6" x14ac:dyDescent="0.25">
      <c r="A11" s="248"/>
      <c r="B11" s="74" t="s">
        <v>17</v>
      </c>
      <c r="C11" s="202">
        <f>'Rīga plān.reģ.pārējie'!C11+'Rīga plān.reģ.valsts'!C11</f>
        <v>88209</v>
      </c>
      <c r="D11" s="202">
        <f>'Rīga plān.reģ.pārējie'!D11+'Rīga plān.reģ.valsts'!D11</f>
        <v>20136</v>
      </c>
      <c r="E11" s="202">
        <f>'Rīga plān.reģ.pārējie'!E11+'Rīga plān.reģ.valsts'!E11</f>
        <v>0</v>
      </c>
      <c r="F11" s="202">
        <f>'Rīga plān.reģ.pārējie'!F11+'Rīga plān.reģ.valsts'!F11</f>
        <v>0</v>
      </c>
      <c r="G11" s="199">
        <f t="shared" si="2"/>
        <v>108345</v>
      </c>
      <c r="H11" s="202">
        <f>'Rīga plān.reģ.pārējie'!H11+'Rīga plān.reģ.valsts'!H11</f>
        <v>65348</v>
      </c>
      <c r="I11" s="202">
        <f>'Rīga plān.reģ.pārējie'!I11+'Rīga plān.reģ.valsts'!I11</f>
        <v>0</v>
      </c>
      <c r="J11" s="202">
        <f>'Rīga plān.reģ.pārējie'!J11+'Rīga plān.reģ.valsts'!J11</f>
        <v>0</v>
      </c>
      <c r="K11" s="203">
        <f t="shared" si="3"/>
        <v>65348</v>
      </c>
      <c r="L11" s="203">
        <f t="shared" si="4"/>
        <v>173693</v>
      </c>
      <c r="M11" s="202">
        <f>'Rīga plān.reģ.valsts'!M11+'Rīga plān.reģ.pārējie'!M11</f>
        <v>0</v>
      </c>
      <c r="N11" s="198">
        <f t="shared" si="5"/>
        <v>173693</v>
      </c>
      <c r="O11" s="32"/>
    </row>
    <row r="12" spans="1:15" ht="14.25" customHeight="1" x14ac:dyDescent="0.25">
      <c r="A12" s="179" t="s">
        <v>21</v>
      </c>
      <c r="B12" s="74" t="s">
        <v>16</v>
      </c>
      <c r="C12" s="139">
        <f>'Rīga plān.reģ.pārējie'!C12+'Rīga plān.reģ.valsts'!C12</f>
        <v>1909.69</v>
      </c>
      <c r="D12" s="139">
        <f>'Rīga plān.reģ.pārējie'!D12+'Rīga plān.reģ.valsts'!D12</f>
        <v>1645.54</v>
      </c>
      <c r="E12" s="139">
        <f>'Rīga plān.reģ.pārējie'!E12+'Rīga plān.reģ.valsts'!E12</f>
        <v>4.5999999999999996</v>
      </c>
      <c r="F12" s="139">
        <f>'Rīga plān.reģ.pārējie'!F12+'Rīga plān.reģ.valsts'!F12</f>
        <v>11.7</v>
      </c>
      <c r="G12" s="204">
        <f>SUM(C12:F12)</f>
        <v>3571.5299999999997</v>
      </c>
      <c r="H12" s="139">
        <f>'Rīga plān.reģ.pārējie'!H12+'Rīga plān.reģ.valsts'!H12</f>
        <v>1709.5900000000001</v>
      </c>
      <c r="I12" s="139">
        <f>'Rīga plān.reģ.pārējie'!I12+'Rīga plān.reģ.valsts'!I12</f>
        <v>128.6</v>
      </c>
      <c r="J12" s="139">
        <f>'Rīga plān.reģ.pārējie'!J12+'Rīga plān.reģ.valsts'!J12</f>
        <v>138.85</v>
      </c>
      <c r="K12" s="150">
        <f>SUM(H12:J12)</f>
        <v>1977.04</v>
      </c>
      <c r="L12" s="150">
        <f>G12+K12</f>
        <v>5548.57</v>
      </c>
      <c r="M12" s="139">
        <f>'Rīga plān.reģ.valsts'!M12+'Rīga plān.reģ.pārējie'!M12</f>
        <v>213.23</v>
      </c>
      <c r="N12" s="198">
        <f>SUM(L12:M12)</f>
        <v>5761.7999999999993</v>
      </c>
      <c r="O12" s="32"/>
    </row>
    <row r="13" spans="1:15" ht="14.25" customHeight="1" x14ac:dyDescent="0.25">
      <c r="A13" s="182" t="s">
        <v>37</v>
      </c>
      <c r="B13" s="74" t="s">
        <v>17</v>
      </c>
      <c r="C13" s="202">
        <f>'Rīga plān.reģ.pārējie'!C13+'Rīga plān.reģ.valsts'!C13</f>
        <v>71894</v>
      </c>
      <c r="D13" s="202">
        <f>'Rīga plān.reģ.pārējie'!D13+'Rīga plān.reģ.valsts'!D13</f>
        <v>77147.5</v>
      </c>
      <c r="E13" s="202">
        <f>'Rīga plān.reģ.pārējie'!E13+'Rīga plān.reģ.valsts'!E13</f>
        <v>89</v>
      </c>
      <c r="F13" s="202">
        <f>'Rīga plān.reģ.pārējie'!F13+'Rīga plān.reģ.valsts'!F13</f>
        <v>597</v>
      </c>
      <c r="G13" s="199">
        <f t="shared" si="2"/>
        <v>149727.5</v>
      </c>
      <c r="H13" s="202">
        <f>'Rīga plān.reģ.pārējie'!H13+'Rīga plān.reģ.valsts'!H13</f>
        <v>55788</v>
      </c>
      <c r="I13" s="202">
        <f>'Rīga plān.reģ.pārējie'!I13+'Rīga plān.reģ.valsts'!I13</f>
        <v>5673</v>
      </c>
      <c r="J13" s="202">
        <f>'Rīga plān.reģ.pārējie'!J13+'Rīga plān.reģ.valsts'!J13</f>
        <v>3577</v>
      </c>
      <c r="K13" s="149">
        <f t="shared" si="3"/>
        <v>65038</v>
      </c>
      <c r="L13" s="149">
        <f t="shared" si="4"/>
        <v>214765.5</v>
      </c>
      <c r="M13" s="202">
        <f>'Rīga plān.reģ.valsts'!M13+'Rīga plān.reģ.pārējie'!M13</f>
        <v>4715</v>
      </c>
      <c r="N13" s="198">
        <f t="shared" si="5"/>
        <v>219480.5</v>
      </c>
      <c r="O13" s="32"/>
    </row>
    <row r="14" spans="1:15" ht="14.25" customHeight="1" x14ac:dyDescent="0.25">
      <c r="A14" s="251" t="s">
        <v>23</v>
      </c>
      <c r="B14" s="74" t="s">
        <v>16</v>
      </c>
      <c r="C14" s="139">
        <f>'Rīga plān.reģ.pārējie'!C14+'Rīga plān.reģ.valsts'!C14</f>
        <v>40.92</v>
      </c>
      <c r="D14" s="139">
        <f>'Rīga plān.reģ.pārējie'!D14+'Rīga plān.reģ.valsts'!D14</f>
        <v>190.49</v>
      </c>
      <c r="E14" s="139">
        <f>'Rīga plān.reģ.pārējie'!E14+'Rīga plān.reģ.valsts'!E14</f>
        <v>1.66</v>
      </c>
      <c r="F14" s="139">
        <f>'Rīga plān.reģ.pārējie'!F14+'Rīga plān.reģ.valsts'!F14</f>
        <v>1.97</v>
      </c>
      <c r="G14" s="197">
        <f t="shared" si="2"/>
        <v>235.04000000000002</v>
      </c>
      <c r="H14" s="139">
        <f>'Rīga plān.reģ.pārējie'!H14+'Rīga plān.reģ.valsts'!H14</f>
        <v>32.32</v>
      </c>
      <c r="I14" s="139">
        <f>'Rīga plān.reģ.pārējie'!I14+'Rīga plān.reģ.valsts'!I14</f>
        <v>3.54</v>
      </c>
      <c r="J14" s="139">
        <f>'Rīga plān.reģ.pārējie'!J14+'Rīga plān.reģ.valsts'!J14</f>
        <v>6.92</v>
      </c>
      <c r="K14" s="150">
        <f t="shared" si="3"/>
        <v>42.78</v>
      </c>
      <c r="L14" s="150">
        <f t="shared" si="4"/>
        <v>277.82000000000005</v>
      </c>
      <c r="M14" s="139">
        <f>'Rīga plān.reģ.valsts'!M14+'Rīga plān.reģ.pārējie'!M14</f>
        <v>2.4500000000000002</v>
      </c>
      <c r="N14" s="198">
        <f t="shared" si="5"/>
        <v>280.27000000000004</v>
      </c>
      <c r="O14" s="32"/>
    </row>
    <row r="15" spans="1:15" ht="14.25" customHeight="1" x14ac:dyDescent="0.25">
      <c r="A15" s="251"/>
      <c r="B15" s="74" t="s">
        <v>17</v>
      </c>
      <c r="C15" s="139">
        <f>'Rīga plān.reģ.pārējie'!C15+'Rīga plān.reģ.valsts'!C15</f>
        <v>3895</v>
      </c>
      <c r="D15" s="139">
        <f>'Rīga plān.reģ.pārējie'!D15+'Rīga plān.reģ.valsts'!D15</f>
        <v>29639</v>
      </c>
      <c r="E15" s="139">
        <f>'Rīga plān.reģ.pārējie'!E15+'Rīga plān.reģ.valsts'!E15</f>
        <v>30</v>
      </c>
      <c r="F15" s="139">
        <f>'Rīga plān.reģ.pārējie'!F15+'Rīga plān.reģ.valsts'!F15</f>
        <v>254</v>
      </c>
      <c r="G15" s="197">
        <f t="shared" si="2"/>
        <v>33818</v>
      </c>
      <c r="H15" s="139">
        <f>'Rīga plān.reģ.pārējie'!H15+'Rīga plān.reģ.valsts'!H15</f>
        <v>4117</v>
      </c>
      <c r="I15" s="139">
        <f>'Rīga plān.reģ.pārējie'!I15+'Rīga plān.reģ.valsts'!I15</f>
        <v>397</v>
      </c>
      <c r="J15" s="139">
        <f>'Rīga plān.reģ.pārējie'!J15+'Rīga plān.reģ.valsts'!J15</f>
        <v>913</v>
      </c>
      <c r="K15" s="150">
        <f t="shared" si="3"/>
        <v>5427</v>
      </c>
      <c r="L15" s="150">
        <f t="shared" si="4"/>
        <v>39245</v>
      </c>
      <c r="M15" s="139">
        <f>'Rīga plān.reģ.valsts'!M15+'Rīga plān.reģ.pārējie'!M15</f>
        <v>87</v>
      </c>
      <c r="N15" s="198">
        <f t="shared" si="5"/>
        <v>39332</v>
      </c>
      <c r="O15" s="32"/>
    </row>
    <row r="16" spans="1:15" ht="14.25" customHeight="1" x14ac:dyDescent="0.25">
      <c r="A16" s="251" t="s">
        <v>24</v>
      </c>
      <c r="B16" s="74" t="s">
        <v>16</v>
      </c>
      <c r="C16" s="139">
        <f>'Rīga plān.reģ.pārējie'!C16+'Rīga plān.reģ.valsts'!C16</f>
        <v>2203.5099999999998</v>
      </c>
      <c r="D16" s="139">
        <f>'Rīga plān.reģ.pārējie'!D16+'Rīga plān.reģ.valsts'!D16</f>
        <v>3503.16</v>
      </c>
      <c r="E16" s="139">
        <f>'Rīga plān.reģ.pārējie'!E16+'Rīga plān.reģ.valsts'!E16</f>
        <v>7.6</v>
      </c>
      <c r="F16" s="139">
        <f>'Rīga plān.reģ.pārējie'!F16+'Rīga plān.reģ.valsts'!F16</f>
        <v>30.310000000000002</v>
      </c>
      <c r="G16" s="197">
        <f t="shared" si="2"/>
        <v>5744.5800000000008</v>
      </c>
      <c r="H16" s="139">
        <f>'Rīga plān.reģ.pārējie'!H16+'Rīga plān.reģ.valsts'!H16</f>
        <v>721.27</v>
      </c>
      <c r="I16" s="139">
        <f>'Rīga plān.reģ.pārējie'!I16+'Rīga plān.reģ.valsts'!I16</f>
        <v>90.41</v>
      </c>
      <c r="J16" s="139">
        <f>'Rīga plān.reģ.pārējie'!J16+'Rīga plān.reģ.valsts'!J16</f>
        <v>78.72</v>
      </c>
      <c r="K16" s="150">
        <f t="shared" si="3"/>
        <v>890.4</v>
      </c>
      <c r="L16" s="150">
        <f t="shared" si="4"/>
        <v>6634.9800000000005</v>
      </c>
      <c r="M16" s="139">
        <f>'Rīga plān.reģ.valsts'!M16+'Rīga plān.reģ.pārējie'!M16</f>
        <v>60.03</v>
      </c>
      <c r="N16" s="198">
        <f t="shared" si="5"/>
        <v>6695.01</v>
      </c>
      <c r="O16" s="32"/>
    </row>
    <row r="17" spans="1:15" ht="14.25" customHeight="1" x14ac:dyDescent="0.25">
      <c r="A17" s="251"/>
      <c r="B17" s="74" t="s">
        <v>17</v>
      </c>
      <c r="C17" s="202">
        <f>'Rīga plān.reģ.pārējie'!C17+'Rīga plān.reģ.valsts'!C17</f>
        <v>14955.95</v>
      </c>
      <c r="D17" s="202">
        <f>'Rīga plān.reģ.pārējie'!D17+'Rīga plān.reģ.valsts'!D17</f>
        <v>28958.65</v>
      </c>
      <c r="E17" s="202">
        <f>'Rīga plān.reģ.pārējie'!E17+'Rīga plān.reģ.valsts'!E17</f>
        <v>68</v>
      </c>
      <c r="F17" s="202">
        <f>'Rīga plān.reģ.pārējie'!F17+'Rīga plān.reģ.valsts'!F17</f>
        <v>416</v>
      </c>
      <c r="G17" s="199">
        <f t="shared" si="2"/>
        <v>44398.600000000006</v>
      </c>
      <c r="H17" s="202">
        <f>'Rīga plān.reģ.pārējie'!H17+'Rīga plān.reģ.valsts'!H17</f>
        <v>6861.83</v>
      </c>
      <c r="I17" s="202">
        <f>'Rīga plān.reģ.pārējie'!I17+'Rīga plān.reģ.valsts'!I17</f>
        <v>1142</v>
      </c>
      <c r="J17" s="202">
        <f>'Rīga plān.reģ.pārējie'!J17+'Rīga plān.reģ.valsts'!J17</f>
        <v>1063</v>
      </c>
      <c r="K17" s="149">
        <f t="shared" si="3"/>
        <v>9066.83</v>
      </c>
      <c r="L17" s="149">
        <f t="shared" si="4"/>
        <v>53465.430000000008</v>
      </c>
      <c r="M17" s="202">
        <f>'Rīga plān.reģ.valsts'!M17+'Rīga plān.reģ.pārējie'!M17</f>
        <v>721.72</v>
      </c>
      <c r="N17" s="198">
        <f t="shared" si="5"/>
        <v>54187.150000000009</v>
      </c>
      <c r="O17" s="32"/>
    </row>
    <row r="18" spans="1:15" ht="14.25" customHeight="1" x14ac:dyDescent="0.25">
      <c r="A18" s="250" t="s">
        <v>25</v>
      </c>
      <c r="B18" s="74" t="s">
        <v>16</v>
      </c>
      <c r="C18" s="139">
        <f>'Rīga plān.reģ.pārējie'!C18+'Rīga plān.reģ.valsts'!C18</f>
        <v>2.94</v>
      </c>
      <c r="D18" s="139">
        <f>'Rīga plān.reģ.pārējie'!D18+'Rīga plān.reģ.valsts'!D18</f>
        <v>86.78</v>
      </c>
      <c r="E18" s="139">
        <f>'Rīga plān.reģ.pārējie'!E18+'Rīga plān.reģ.valsts'!E18</f>
        <v>0</v>
      </c>
      <c r="F18" s="139">
        <f>'Rīga plān.reģ.pārējie'!F18+'Rīga plān.reģ.valsts'!F18</f>
        <v>0</v>
      </c>
      <c r="G18" s="197">
        <f t="shared" si="2"/>
        <v>89.72</v>
      </c>
      <c r="H18" s="139">
        <f>'Rīga plān.reģ.pārējie'!H18+'Rīga plān.reģ.valsts'!H18</f>
        <v>1.6099999999999999</v>
      </c>
      <c r="I18" s="139">
        <f>'Rīga plān.reģ.pārējie'!I18+'Rīga plān.reģ.valsts'!I18</f>
        <v>0</v>
      </c>
      <c r="J18" s="139">
        <f>'Rīga plān.reģ.pārējie'!J18+'Rīga plān.reģ.valsts'!J18</f>
        <v>2.5099999999999998</v>
      </c>
      <c r="K18" s="150">
        <f t="shared" si="3"/>
        <v>4.1199999999999992</v>
      </c>
      <c r="L18" s="150">
        <f t="shared" si="4"/>
        <v>93.84</v>
      </c>
      <c r="M18" s="139">
        <f>'Rīga plān.reģ.valsts'!M18+'Rīga plān.reģ.pārējie'!M18</f>
        <v>0</v>
      </c>
      <c r="N18" s="198">
        <f t="shared" si="5"/>
        <v>93.84</v>
      </c>
      <c r="O18" s="32"/>
    </row>
    <row r="19" spans="1:15" ht="14.25" customHeight="1" x14ac:dyDescent="0.25">
      <c r="A19" s="250"/>
      <c r="B19" s="74" t="s">
        <v>17</v>
      </c>
      <c r="C19" s="139">
        <f>'Rīga plān.reģ.pārējie'!C19+'Rīga plān.reģ.valsts'!C19</f>
        <v>627</v>
      </c>
      <c r="D19" s="139">
        <f>'Rīga plān.reģ.pārējie'!D19+'Rīga plān.reģ.valsts'!D19</f>
        <v>25140</v>
      </c>
      <c r="E19" s="139">
        <f>'Rīga plān.reģ.pārējie'!E19+'Rīga plān.reģ.valsts'!E19</f>
        <v>0</v>
      </c>
      <c r="F19" s="139">
        <f>'Rīga plān.reģ.pārējie'!F19+'Rīga plān.reģ.valsts'!F19</f>
        <v>0</v>
      </c>
      <c r="G19" s="197">
        <f t="shared" si="2"/>
        <v>25767</v>
      </c>
      <c r="H19" s="139">
        <f>'Rīga plān.reģ.pārējie'!H19+'Rīga plān.reģ.valsts'!H19</f>
        <v>268</v>
      </c>
      <c r="I19" s="139">
        <f>'Rīga plān.reģ.pārējie'!I19+'Rīga plān.reģ.valsts'!I19</f>
        <v>0</v>
      </c>
      <c r="J19" s="139">
        <f>'Rīga plān.reģ.pārējie'!J19+'Rīga plān.reģ.valsts'!J19</f>
        <v>66</v>
      </c>
      <c r="K19" s="150">
        <f t="shared" si="3"/>
        <v>334</v>
      </c>
      <c r="L19" s="150">
        <f t="shared" si="4"/>
        <v>26101</v>
      </c>
      <c r="M19" s="139">
        <f>'Rīga plān.reģ.valsts'!M19+'Rīga plān.reģ.pārējie'!M19</f>
        <v>0</v>
      </c>
      <c r="N19" s="198">
        <f t="shared" si="5"/>
        <v>26101</v>
      </c>
      <c r="O19" s="32"/>
    </row>
    <row r="20" spans="1:15" ht="14.25" customHeight="1" x14ac:dyDescent="0.25">
      <c r="A20" s="250" t="s">
        <v>26</v>
      </c>
      <c r="B20" s="74" t="s">
        <v>16</v>
      </c>
      <c r="C20" s="139">
        <f>'Rīga plān.reģ.pārējie'!C20+'Rīga plān.reģ.valsts'!C20</f>
        <v>0</v>
      </c>
      <c r="D20" s="139">
        <f>'Rīga plān.reģ.pārējie'!D20+'Rīga plān.reģ.valsts'!D20</f>
        <v>0</v>
      </c>
      <c r="E20" s="139">
        <f>'Rīga plān.reģ.pārējie'!E20+'Rīga plān.reģ.valsts'!E20</f>
        <v>0</v>
      </c>
      <c r="F20" s="139">
        <f>'Rīga plān.reģ.pārējie'!F20+'Rīga plān.reģ.valsts'!F20</f>
        <v>0</v>
      </c>
      <c r="G20" s="197">
        <f t="shared" si="2"/>
        <v>0</v>
      </c>
      <c r="H20" s="139">
        <f>'Rīga plān.reģ.pārējie'!H20+'Rīga plān.reģ.valsts'!H20</f>
        <v>0</v>
      </c>
      <c r="I20" s="139">
        <f>'Rīga plān.reģ.pārējie'!I20+'Rīga plān.reģ.valsts'!I20</f>
        <v>0</v>
      </c>
      <c r="J20" s="139">
        <f>'Rīga plān.reģ.pārējie'!J20+'Rīga plān.reģ.valsts'!J20</f>
        <v>0</v>
      </c>
      <c r="K20" s="150">
        <f t="shared" si="3"/>
        <v>0</v>
      </c>
      <c r="L20" s="150">
        <f t="shared" si="4"/>
        <v>0</v>
      </c>
      <c r="M20" s="139">
        <f>'Rīga plān.reģ.valsts'!M20+'Rīga plān.reģ.pārējie'!M20</f>
        <v>1.3</v>
      </c>
      <c r="N20" s="198">
        <f t="shared" si="5"/>
        <v>1.3</v>
      </c>
      <c r="O20" s="32"/>
    </row>
    <row r="21" spans="1:15" ht="14.25" customHeight="1" x14ac:dyDescent="0.25">
      <c r="A21" s="250"/>
      <c r="B21" s="74" t="s">
        <v>17</v>
      </c>
      <c r="C21" s="139">
        <f>'Rīga plān.reģ.pārējie'!C21+'Rīga plān.reģ.valsts'!C21</f>
        <v>0</v>
      </c>
      <c r="D21" s="139">
        <f>'Rīga plān.reģ.pārējie'!D21+'Rīga plān.reģ.valsts'!D21</f>
        <v>0</v>
      </c>
      <c r="E21" s="139">
        <f>'Rīga plān.reģ.pārējie'!E21+'Rīga plān.reģ.valsts'!E21</f>
        <v>0</v>
      </c>
      <c r="F21" s="139">
        <f>'Rīga plān.reģ.pārējie'!F21+'Rīga plān.reģ.valsts'!F21</f>
        <v>0</v>
      </c>
      <c r="G21" s="197">
        <f t="shared" si="2"/>
        <v>0</v>
      </c>
      <c r="H21" s="139">
        <f>'Rīga plān.reģ.pārējie'!H21+'Rīga plān.reģ.valsts'!H21</f>
        <v>0</v>
      </c>
      <c r="I21" s="139">
        <f>'Rīga plān.reģ.pārējie'!I21+'Rīga plān.reģ.valsts'!I21</f>
        <v>0</v>
      </c>
      <c r="J21" s="139">
        <f>'Rīga plān.reģ.pārējie'!J21+'Rīga plān.reģ.valsts'!J21</f>
        <v>0</v>
      </c>
      <c r="K21" s="150">
        <f t="shared" si="3"/>
        <v>0</v>
      </c>
      <c r="L21" s="150">
        <f t="shared" si="4"/>
        <v>0</v>
      </c>
      <c r="M21" s="139">
        <f>'Rīga plān.reģ.valsts'!M21+'Rīga plān.reģ.pārējie'!M21</f>
        <v>15</v>
      </c>
      <c r="N21" s="198">
        <f t="shared" si="5"/>
        <v>15</v>
      </c>
      <c r="O21" s="32"/>
    </row>
    <row r="22" spans="1:15" ht="14.25" customHeight="1" x14ac:dyDescent="0.25">
      <c r="A22" s="179" t="s">
        <v>27</v>
      </c>
      <c r="B22" s="74" t="s">
        <v>16</v>
      </c>
      <c r="C22" s="139">
        <f>'Rīga plān.reģ.pārējie'!C22+'Rīga plān.reģ.valsts'!C22</f>
        <v>28.91</v>
      </c>
      <c r="D22" s="139">
        <f>'Rīga plān.reģ.pārējie'!D22+'Rīga plān.reģ.valsts'!D22</f>
        <v>21.98</v>
      </c>
      <c r="E22" s="139">
        <f>'Rīga plān.reģ.pārējie'!E22+'Rīga plān.reģ.valsts'!E22</f>
        <v>0</v>
      </c>
      <c r="F22" s="139">
        <f>'Rīga plān.reģ.pārējie'!F22+'Rīga plān.reģ.valsts'!F22</f>
        <v>0</v>
      </c>
      <c r="G22" s="197">
        <f t="shared" si="2"/>
        <v>50.89</v>
      </c>
      <c r="H22" s="139">
        <f>'Rīga plān.reģ.pārējie'!H22+'Rīga plān.reģ.valsts'!H22</f>
        <v>21.13</v>
      </c>
      <c r="I22" s="139">
        <f>'Rīga plān.reģ.pārējie'!I22+'Rīga plān.reģ.valsts'!I22</f>
        <v>0.64</v>
      </c>
      <c r="J22" s="139">
        <f>'Rīga plān.reģ.pārējie'!J22+'Rīga plān.reģ.valsts'!J22</f>
        <v>3.7399999999999998</v>
      </c>
      <c r="K22" s="150">
        <f t="shared" si="3"/>
        <v>25.509999999999998</v>
      </c>
      <c r="L22" s="150">
        <f t="shared" si="4"/>
        <v>76.400000000000006</v>
      </c>
      <c r="M22" s="139">
        <f>'Rīga plān.reģ.valsts'!M22+'Rīga plān.reģ.pārējie'!M22</f>
        <v>0.2</v>
      </c>
      <c r="N22" s="198">
        <f t="shared" si="5"/>
        <v>76.600000000000009</v>
      </c>
      <c r="O22" s="32"/>
    </row>
    <row r="23" spans="1:15" ht="14.25" customHeight="1" x14ac:dyDescent="0.25">
      <c r="A23" s="181"/>
      <c r="B23" s="74" t="s">
        <v>17</v>
      </c>
      <c r="C23" s="139">
        <f>'Rīga plān.reģ.pārējie'!C23+'Rīga plān.reģ.valsts'!C23</f>
        <v>3246.95</v>
      </c>
      <c r="D23" s="139">
        <f>'Rīga plān.reģ.pārējie'!D23+'Rīga plān.reģ.valsts'!D23</f>
        <v>1709.94</v>
      </c>
      <c r="E23" s="139">
        <f>'Rīga plān.reģ.pārējie'!E23+'Rīga plān.reģ.valsts'!E23</f>
        <v>0</v>
      </c>
      <c r="F23" s="139">
        <f>'Rīga plān.reģ.pārējie'!F23+'Rīga plān.reģ.valsts'!F23</f>
        <v>0</v>
      </c>
      <c r="G23" s="197">
        <f t="shared" si="2"/>
        <v>4956.8899999999994</v>
      </c>
      <c r="H23" s="139">
        <f>'Rīga plān.reģ.pārējie'!H23+'Rīga plān.reģ.valsts'!H23</f>
        <v>1806.34</v>
      </c>
      <c r="I23" s="139">
        <f>'Rīga plān.reģ.pārējie'!I23+'Rīga plān.reģ.valsts'!I23</f>
        <v>144.63</v>
      </c>
      <c r="J23" s="139">
        <f>'Rīga plān.reģ.pārējie'!J23+'Rīga plān.reģ.valsts'!J23</f>
        <v>232.22</v>
      </c>
      <c r="K23" s="150">
        <f t="shared" si="3"/>
        <v>2183.1899999999996</v>
      </c>
      <c r="L23" s="150">
        <f t="shared" si="4"/>
        <v>7140.079999999999</v>
      </c>
      <c r="M23" s="139">
        <f>'Rīga plān.reģ.valsts'!M23+'Rīga plān.reģ.pārējie'!M23</f>
        <v>83</v>
      </c>
      <c r="N23" s="198">
        <f t="shared" si="5"/>
        <v>7223.079999999999</v>
      </c>
      <c r="O23" s="32"/>
    </row>
    <row r="24" spans="1:15" ht="14.25" customHeight="1" x14ac:dyDescent="0.25">
      <c r="A24" s="251" t="s">
        <v>28</v>
      </c>
      <c r="B24" s="74" t="s">
        <v>16</v>
      </c>
      <c r="C24" s="139">
        <f>'Rīga plān.reģ.pārējie'!C24+'Rīga plān.reģ.valsts'!C24</f>
        <v>119.66</v>
      </c>
      <c r="D24" s="139">
        <f>'Rīga plān.reģ.pārējie'!D24+'Rīga plān.reģ.valsts'!D24</f>
        <v>164.34</v>
      </c>
      <c r="E24" s="139">
        <f>'Rīga plān.reģ.pārējie'!E24+'Rīga plān.reģ.valsts'!E24</f>
        <v>0</v>
      </c>
      <c r="F24" s="139">
        <f>'Rīga plān.reģ.pārējie'!F24+'Rīga plān.reģ.valsts'!F24</f>
        <v>0.11</v>
      </c>
      <c r="G24" s="197">
        <f t="shared" si="2"/>
        <v>284.11</v>
      </c>
      <c r="H24" s="139">
        <f>'Rīga plān.reģ.pārējie'!H24+'Rīga plān.reģ.valsts'!H24</f>
        <v>168.95000000000002</v>
      </c>
      <c r="I24" s="139">
        <f>'Rīga plān.reģ.pārējie'!I24+'Rīga plān.reģ.valsts'!I24</f>
        <v>27.15</v>
      </c>
      <c r="J24" s="139">
        <f>'Rīga plān.reģ.pārējie'!J24+'Rīga plān.reģ.valsts'!J24</f>
        <v>17.57</v>
      </c>
      <c r="K24" s="150">
        <f t="shared" si="3"/>
        <v>213.67000000000002</v>
      </c>
      <c r="L24" s="150">
        <f t="shared" si="4"/>
        <v>497.78000000000003</v>
      </c>
      <c r="M24" s="139">
        <f>'Rīga plān.reģ.valsts'!M24+'Rīga plān.reģ.pārējie'!M24</f>
        <v>5.91</v>
      </c>
      <c r="N24" s="198">
        <f t="shared" si="5"/>
        <v>503.69000000000005</v>
      </c>
      <c r="O24" s="32"/>
    </row>
    <row r="25" spans="1:15" ht="14.25" customHeight="1" x14ac:dyDescent="0.25">
      <c r="A25" s="251"/>
      <c r="B25" s="74" t="s">
        <v>17</v>
      </c>
      <c r="C25" s="202">
        <f>'Rīga plān.reģ.pārējie'!C25+'Rīga plān.reģ.valsts'!C25</f>
        <v>2499.9899999999998</v>
      </c>
      <c r="D25" s="202">
        <f>'Rīga plān.reģ.pārējie'!D25+'Rīga plān.reģ.valsts'!D25</f>
        <v>5711.49</v>
      </c>
      <c r="E25" s="202">
        <f>'Rīga plān.reģ.pārējie'!E25+'Rīga plān.reģ.valsts'!E25</f>
        <v>0</v>
      </c>
      <c r="F25" s="202">
        <f>'Rīga plān.reģ.pārējie'!F25+'Rīga plān.reģ.valsts'!F25</f>
        <v>4.3899999999999997</v>
      </c>
      <c r="G25" s="199">
        <f t="shared" si="2"/>
        <v>8215.869999999999</v>
      </c>
      <c r="H25" s="202">
        <f>'Rīga plān.reģ.pārējie'!H25+'Rīga plān.reģ.valsts'!H25</f>
        <v>9098.15</v>
      </c>
      <c r="I25" s="202">
        <f>'Rīga plān.reģ.pārējie'!I25+'Rīga plān.reģ.valsts'!I25</f>
        <v>1425.43</v>
      </c>
      <c r="J25" s="202">
        <f>'Rīga plān.reģ.pārējie'!J25+'Rīga plān.reģ.valsts'!J25</f>
        <v>1126.82</v>
      </c>
      <c r="K25" s="149">
        <f t="shared" si="3"/>
        <v>11650.4</v>
      </c>
      <c r="L25" s="149">
        <f t="shared" si="4"/>
        <v>19866.269999999997</v>
      </c>
      <c r="M25" s="202">
        <f>'Rīga plān.reģ.valsts'!M25+'Rīga plān.reģ.pārējie'!M25</f>
        <v>323.95</v>
      </c>
      <c r="N25" s="198">
        <f t="shared" si="5"/>
        <v>20190.219999999998</v>
      </c>
      <c r="O25" s="32"/>
    </row>
    <row r="26" spans="1:15" ht="14.25" customHeight="1" x14ac:dyDescent="0.25">
      <c r="A26" s="251" t="s">
        <v>29</v>
      </c>
      <c r="B26" s="74" t="s">
        <v>16</v>
      </c>
      <c r="C26" s="139">
        <f>'Rīga plān.reģ.pārējie'!C26+'Rīga plān.reģ.valsts'!C26</f>
        <v>0</v>
      </c>
      <c r="D26" s="139">
        <f>'Rīga plān.reģ.pārējie'!D26+'Rīga plān.reģ.valsts'!D26</f>
        <v>0</v>
      </c>
      <c r="E26" s="139">
        <f>'Rīga plān.reģ.pārējie'!E26+'Rīga plān.reģ.valsts'!E26</f>
        <v>0</v>
      </c>
      <c r="F26" s="139">
        <f>'Rīga plān.reģ.pārējie'!F26+'Rīga plān.reģ.valsts'!F26</f>
        <v>0</v>
      </c>
      <c r="G26" s="197">
        <f t="shared" si="2"/>
        <v>0</v>
      </c>
      <c r="H26" s="139">
        <f>'Rīga plān.reģ.pārējie'!H26+'Rīga plān.reģ.valsts'!H26</f>
        <v>0</v>
      </c>
      <c r="I26" s="139">
        <f>'Rīga plān.reģ.pārējie'!I26+'Rīga plān.reģ.valsts'!I26</f>
        <v>0</v>
      </c>
      <c r="J26" s="139">
        <f>'Rīga plān.reģ.pārējie'!J26+'Rīga plān.reģ.valsts'!J26</f>
        <v>0</v>
      </c>
      <c r="K26" s="150">
        <f t="shared" si="3"/>
        <v>0</v>
      </c>
      <c r="L26" s="150">
        <f t="shared" si="4"/>
        <v>0</v>
      </c>
      <c r="M26" s="139">
        <f>'Rīga plān.reģ.valsts'!M26+'Rīga plān.reģ.pārējie'!M26</f>
        <v>0</v>
      </c>
      <c r="N26" s="198">
        <f t="shared" si="5"/>
        <v>0</v>
      </c>
      <c r="O26" s="32"/>
    </row>
    <row r="27" spans="1:15" ht="14.25" customHeight="1" x14ac:dyDescent="0.25">
      <c r="A27" s="251"/>
      <c r="B27" s="74" t="s">
        <v>17</v>
      </c>
      <c r="C27" s="139">
        <f>'Rīga plān.reģ.pārējie'!C27+'Rīga plān.reģ.valsts'!C27</f>
        <v>0</v>
      </c>
      <c r="D27" s="139">
        <f>'Rīga plān.reģ.pārējie'!D27+'Rīga plān.reģ.valsts'!D27</f>
        <v>0</v>
      </c>
      <c r="E27" s="139">
        <f>'Rīga plān.reģ.pārējie'!E27+'Rīga plān.reģ.valsts'!E27</f>
        <v>0</v>
      </c>
      <c r="F27" s="139">
        <f>'Rīga plān.reģ.pārējie'!F27+'Rīga plān.reģ.valsts'!F27</f>
        <v>0</v>
      </c>
      <c r="G27" s="197">
        <f t="shared" si="2"/>
        <v>0</v>
      </c>
      <c r="H27" s="139">
        <f>'Rīga plān.reģ.pārējie'!H27+'Rīga plān.reģ.valsts'!H27</f>
        <v>0</v>
      </c>
      <c r="I27" s="139">
        <f>'Rīga plān.reģ.pārējie'!I27+'Rīga plān.reģ.valsts'!I27</f>
        <v>0</v>
      </c>
      <c r="J27" s="139">
        <f>'Rīga plān.reģ.pārējie'!J27+'Rīga plān.reģ.valsts'!J27</f>
        <v>0</v>
      </c>
      <c r="K27" s="150">
        <f t="shared" si="3"/>
        <v>0</v>
      </c>
      <c r="L27" s="150">
        <f t="shared" si="4"/>
        <v>0</v>
      </c>
      <c r="M27" s="139">
        <f>'Rīga plān.reģ.valsts'!M27+'Rīga plān.reģ.pārējie'!M27</f>
        <v>0</v>
      </c>
      <c r="N27" s="198">
        <f t="shared" si="5"/>
        <v>0</v>
      </c>
      <c r="O27" s="32"/>
    </row>
    <row r="28" spans="1:15" ht="14.25" customHeight="1" x14ac:dyDescent="0.25">
      <c r="A28" s="251" t="s">
        <v>30</v>
      </c>
      <c r="B28" s="74" t="s">
        <v>16</v>
      </c>
      <c r="C28" s="139">
        <f>'Rīga plān.reģ.pārējie'!C28+'Rīga plān.reģ.valsts'!C28</f>
        <v>7.23</v>
      </c>
      <c r="D28" s="139">
        <f>'Rīga plān.reģ.pārējie'!D28+'Rīga plān.reģ.valsts'!D28</f>
        <v>1.63</v>
      </c>
      <c r="E28" s="139">
        <f>'Rīga plān.reģ.pārējie'!E28+'Rīga plān.reģ.valsts'!E28</f>
        <v>0</v>
      </c>
      <c r="F28" s="139">
        <f>'Rīga plān.reģ.pārējie'!F28+'Rīga plān.reģ.valsts'!F28</f>
        <v>0</v>
      </c>
      <c r="G28" s="197">
        <f t="shared" si="2"/>
        <v>8.86</v>
      </c>
      <c r="H28" s="139">
        <f>'Rīga plān.reģ.pārējie'!H28+'Rīga plān.reģ.valsts'!H28</f>
        <v>2.12</v>
      </c>
      <c r="I28" s="139">
        <f>'Rīga plān.reģ.pārējie'!I28+'Rīga plān.reģ.valsts'!I28</f>
        <v>2.0699999999999998</v>
      </c>
      <c r="J28" s="139">
        <f>'Rīga plān.reģ.pārējie'!J28+'Rīga plān.reģ.valsts'!J28</f>
        <v>0</v>
      </c>
      <c r="K28" s="150">
        <f t="shared" si="3"/>
        <v>4.1899999999999995</v>
      </c>
      <c r="L28" s="150">
        <f t="shared" si="4"/>
        <v>13.049999999999999</v>
      </c>
      <c r="M28" s="139">
        <f>'Rīga plān.reģ.valsts'!M28+'Rīga plān.reģ.pārējie'!M28</f>
        <v>0</v>
      </c>
      <c r="N28" s="198">
        <f t="shared" si="5"/>
        <v>13.049999999999999</v>
      </c>
      <c r="O28" s="32"/>
    </row>
    <row r="29" spans="1:15" ht="14.25" customHeight="1" x14ac:dyDescent="0.25">
      <c r="A29" s="251"/>
      <c r="B29" s="74" t="s">
        <v>17</v>
      </c>
      <c r="C29" s="139">
        <f>'Rīga plān.reģ.pārējie'!C29+'Rīga plān.reģ.valsts'!C29</f>
        <v>114</v>
      </c>
      <c r="D29" s="139">
        <f>'Rīga plān.reģ.pārējie'!D29+'Rīga plān.reģ.valsts'!D29</f>
        <v>81</v>
      </c>
      <c r="E29" s="139">
        <f>'Rīga plān.reģ.pārējie'!E29+'Rīga plān.reģ.valsts'!E29</f>
        <v>0</v>
      </c>
      <c r="F29" s="139">
        <f>'Rīga plān.reģ.pārējie'!F29+'Rīga plān.reģ.valsts'!F29</f>
        <v>0</v>
      </c>
      <c r="G29" s="197">
        <f t="shared" si="2"/>
        <v>195</v>
      </c>
      <c r="H29" s="139">
        <f>'Rīga plān.reģ.pārējie'!H29+'Rīga plān.reģ.valsts'!H29</f>
        <v>73</v>
      </c>
      <c r="I29" s="139">
        <f>'Rīga plān.reģ.pārējie'!I29+'Rīga plān.reģ.valsts'!I29</f>
        <v>70</v>
      </c>
      <c r="J29" s="139">
        <f>'Rīga plān.reģ.pārējie'!J29+'Rīga plān.reģ.valsts'!J29</f>
        <v>0</v>
      </c>
      <c r="K29" s="150">
        <f t="shared" si="3"/>
        <v>143</v>
      </c>
      <c r="L29" s="150">
        <f t="shared" si="4"/>
        <v>338</v>
      </c>
      <c r="M29" s="139">
        <f>'Rīga plān.reģ.valsts'!M29+'Rīga plān.reģ.pārējie'!M29</f>
        <v>0</v>
      </c>
      <c r="N29" s="198">
        <f t="shared" si="5"/>
        <v>338</v>
      </c>
      <c r="O29" s="32"/>
    </row>
    <row r="30" spans="1:15" ht="14.25" customHeight="1" x14ac:dyDescent="0.25">
      <c r="A30" s="251" t="s">
        <v>31</v>
      </c>
      <c r="B30" s="74" t="s">
        <v>16</v>
      </c>
      <c r="C30" s="139">
        <f>'Rīga plān.reģ.pārējie'!C30+'Rīga plān.reģ.valsts'!C30</f>
        <v>177.34</v>
      </c>
      <c r="D30" s="139">
        <f>'Rīga plān.reģ.pārējie'!D30+'Rīga plān.reģ.valsts'!D30</f>
        <v>42.339999999999996</v>
      </c>
      <c r="E30" s="139">
        <f>'Rīga plān.reģ.pārējie'!E30+'Rīga plān.reģ.valsts'!E30</f>
        <v>0.32999999999999996</v>
      </c>
      <c r="F30" s="139">
        <f>'Rīga plān.reģ.pārējie'!F30+'Rīga plān.reģ.valsts'!F30</f>
        <v>0.41</v>
      </c>
      <c r="G30" s="197">
        <f t="shared" si="2"/>
        <v>220.42000000000002</v>
      </c>
      <c r="H30" s="139">
        <f>'Rīga plān.reģ.pārējie'!H30+'Rīga plān.reģ.valsts'!H30</f>
        <v>78.820000000000007</v>
      </c>
      <c r="I30" s="139">
        <f>'Rīga plān.reģ.pārējie'!I30+'Rīga plān.reģ.valsts'!I30</f>
        <v>9.68</v>
      </c>
      <c r="J30" s="139">
        <f>'Rīga plān.reģ.pārējie'!J30+'Rīga plān.reģ.valsts'!J30</f>
        <v>15.370000000000001</v>
      </c>
      <c r="K30" s="150">
        <f t="shared" si="3"/>
        <v>103.87</v>
      </c>
      <c r="L30" s="150">
        <f t="shared" si="4"/>
        <v>324.29000000000002</v>
      </c>
      <c r="M30" s="139">
        <f>'Rīga plān.reģ.valsts'!M30+'Rīga plān.reģ.pārējie'!M30</f>
        <v>20.61</v>
      </c>
      <c r="N30" s="198">
        <f t="shared" si="5"/>
        <v>344.90000000000003</v>
      </c>
      <c r="O30" s="32"/>
    </row>
    <row r="31" spans="1:15" ht="14.25" customHeight="1" x14ac:dyDescent="0.25">
      <c r="A31" s="251"/>
      <c r="B31" s="74" t="s">
        <v>17</v>
      </c>
      <c r="C31" s="139">
        <f>'Rīga plān.reģ.pārējie'!C31+'Rīga plān.reģ.valsts'!C31</f>
        <v>29753</v>
      </c>
      <c r="D31" s="139">
        <f>'Rīga plān.reģ.pārējie'!D31+'Rīga plān.reģ.valsts'!D31</f>
        <v>8049</v>
      </c>
      <c r="E31" s="139">
        <f>'Rīga plān.reģ.pārējie'!E31+'Rīga plān.reģ.valsts'!E31</f>
        <v>15</v>
      </c>
      <c r="F31" s="139">
        <f>'Rīga plān.reģ.pārējie'!F31+'Rīga plān.reģ.valsts'!F31</f>
        <v>51</v>
      </c>
      <c r="G31" s="197">
        <f t="shared" si="2"/>
        <v>37868</v>
      </c>
      <c r="H31" s="139">
        <f>'Rīga plān.reģ.pārējie'!H31+'Rīga plān.reģ.valsts'!H31</f>
        <v>14636</v>
      </c>
      <c r="I31" s="139">
        <f>'Rīga plān.reģ.pārējie'!I31+'Rīga plān.reģ.valsts'!I31</f>
        <v>1041</v>
      </c>
      <c r="J31" s="139">
        <f>'Rīga plān.reģ.pārējie'!J31+'Rīga plān.reģ.valsts'!J31</f>
        <v>2563</v>
      </c>
      <c r="K31" s="150">
        <f t="shared" si="3"/>
        <v>18240</v>
      </c>
      <c r="L31" s="150">
        <f t="shared" si="4"/>
        <v>56108</v>
      </c>
      <c r="M31" s="139">
        <f>'Rīga plān.reģ.valsts'!M31+'Rīga plān.reģ.pārējie'!M31</f>
        <v>2721</v>
      </c>
      <c r="N31" s="198">
        <f t="shared" si="5"/>
        <v>58829</v>
      </c>
      <c r="O31" s="32"/>
    </row>
    <row r="32" spans="1:15" ht="14.25" customHeight="1" x14ac:dyDescent="0.25">
      <c r="A32" s="251" t="s">
        <v>32</v>
      </c>
      <c r="B32" s="74" t="s">
        <v>16</v>
      </c>
      <c r="C32" s="139">
        <f>'Rīga plān.reģ.pārējie'!C32+'Rīga plān.reģ.valsts'!C32</f>
        <v>0</v>
      </c>
      <c r="D32" s="139">
        <f>'Rīga plān.reģ.pārējie'!D32+'Rīga plān.reģ.valsts'!D32</f>
        <v>0</v>
      </c>
      <c r="E32" s="139">
        <f>'Rīga plān.reģ.pārējie'!E32+'Rīga plān.reģ.valsts'!E32</f>
        <v>0</v>
      </c>
      <c r="F32" s="139">
        <f>'Rīga plān.reģ.pārējie'!F32+'Rīga plān.reģ.valsts'!F32</f>
        <v>0</v>
      </c>
      <c r="G32" s="197">
        <f t="shared" si="2"/>
        <v>0</v>
      </c>
      <c r="H32" s="139">
        <f>'Rīga plān.reģ.pārējie'!H32+'Rīga plān.reģ.valsts'!H32</f>
        <v>0</v>
      </c>
      <c r="I32" s="139">
        <f>'Rīga plān.reģ.pārējie'!I32+'Rīga plān.reģ.valsts'!I32</f>
        <v>0</v>
      </c>
      <c r="J32" s="139">
        <f>'Rīga plān.reģ.pārējie'!J32+'Rīga plān.reģ.valsts'!J32</f>
        <v>0</v>
      </c>
      <c r="K32" s="150">
        <f t="shared" si="3"/>
        <v>0</v>
      </c>
      <c r="L32" s="150">
        <f t="shared" si="4"/>
        <v>0</v>
      </c>
      <c r="M32" s="139">
        <f>'Rīga plān.reģ.valsts'!M32+'Rīga plān.reģ.pārējie'!M32</f>
        <v>0</v>
      </c>
      <c r="N32" s="198">
        <f t="shared" si="5"/>
        <v>0</v>
      </c>
      <c r="O32" s="32"/>
    </row>
    <row r="33" spans="1:17" ht="14.25" customHeight="1" x14ac:dyDescent="0.25">
      <c r="A33" s="251"/>
      <c r="B33" s="74" t="s">
        <v>17</v>
      </c>
      <c r="C33" s="139">
        <f>'Rīga plān.reģ.pārējie'!C33+'Rīga plān.reģ.valsts'!C33</f>
        <v>0</v>
      </c>
      <c r="D33" s="139">
        <f>'Rīga plān.reģ.pārējie'!D33+'Rīga plān.reģ.valsts'!D33</f>
        <v>0</v>
      </c>
      <c r="E33" s="139">
        <f>'Rīga plān.reģ.pārējie'!E33+'Rīga plān.reģ.valsts'!E33</f>
        <v>0</v>
      </c>
      <c r="F33" s="139">
        <f>'Rīga plān.reģ.pārējie'!F33+'Rīga plān.reģ.valsts'!F33</f>
        <v>0</v>
      </c>
      <c r="G33" s="197">
        <f t="shared" si="2"/>
        <v>0</v>
      </c>
      <c r="H33" s="139">
        <f>'Rīga plān.reģ.pārējie'!H33+'Rīga plān.reģ.valsts'!H33</f>
        <v>0</v>
      </c>
      <c r="I33" s="139">
        <f>'Rīga plān.reģ.pārējie'!I33+'Rīga plān.reģ.valsts'!I33</f>
        <v>0</v>
      </c>
      <c r="J33" s="139">
        <f>'Rīga plān.reģ.pārējie'!J33+'Rīga plān.reģ.valsts'!J33</f>
        <v>0</v>
      </c>
      <c r="K33" s="150">
        <f t="shared" si="3"/>
        <v>0</v>
      </c>
      <c r="L33" s="150">
        <f t="shared" si="4"/>
        <v>0</v>
      </c>
      <c r="M33" s="139">
        <f>'Rīga plān.reģ.valsts'!M33+'Rīga plān.reģ.pārējie'!M33</f>
        <v>0</v>
      </c>
      <c r="N33" s="198">
        <f t="shared" si="5"/>
        <v>0</v>
      </c>
      <c r="O33" s="32"/>
    </row>
    <row r="34" spans="1:17" ht="14.25" customHeight="1" x14ac:dyDescent="0.25">
      <c r="A34" s="251" t="s">
        <v>33</v>
      </c>
      <c r="B34" s="74" t="s">
        <v>16</v>
      </c>
      <c r="C34" s="139">
        <f>'Rīga plān.reģ.pārējie'!C34+'Rīga plān.reģ.valsts'!C34</f>
        <v>0.56999999999999995</v>
      </c>
      <c r="D34" s="139">
        <f>'Rīga plān.reģ.pārējie'!D34+'Rīga plān.reģ.valsts'!D34</f>
        <v>0</v>
      </c>
      <c r="E34" s="139">
        <f>'Rīga plān.reģ.pārējie'!E34+'Rīga plān.reģ.valsts'!E34</f>
        <v>0</v>
      </c>
      <c r="F34" s="139">
        <f>'Rīga plān.reģ.pārējie'!F34+'Rīga plān.reģ.valsts'!F34</f>
        <v>0</v>
      </c>
      <c r="G34" s="197">
        <f t="shared" si="2"/>
        <v>0.56999999999999995</v>
      </c>
      <c r="H34" s="139">
        <f>'Rīga plān.reģ.pārējie'!H34+'Rīga plān.reģ.valsts'!H34</f>
        <v>0</v>
      </c>
      <c r="I34" s="139">
        <f>'Rīga plān.reģ.pārējie'!I34+'Rīga plān.reģ.valsts'!I34</f>
        <v>0</v>
      </c>
      <c r="J34" s="139">
        <f>'Rīga plān.reģ.pārējie'!J34+'Rīga plān.reģ.valsts'!J34</f>
        <v>0</v>
      </c>
      <c r="K34" s="150">
        <f t="shared" si="3"/>
        <v>0</v>
      </c>
      <c r="L34" s="150">
        <f t="shared" si="4"/>
        <v>0.56999999999999995</v>
      </c>
      <c r="M34" s="139">
        <f>'Rīga plān.reģ.valsts'!M34+'Rīga plān.reģ.pārējie'!M34</f>
        <v>0</v>
      </c>
      <c r="N34" s="198">
        <f t="shared" si="5"/>
        <v>0.56999999999999995</v>
      </c>
      <c r="O34" s="32"/>
    </row>
    <row r="35" spans="1:17" ht="14.25" customHeight="1" x14ac:dyDescent="0.25">
      <c r="A35" s="251"/>
      <c r="B35" s="74" t="s">
        <v>17</v>
      </c>
      <c r="C35" s="202">
        <f>'Rīga plān.reģ.pārējie'!C35+'Rīga plān.reģ.valsts'!C35</f>
        <v>99.96</v>
      </c>
      <c r="D35" s="202">
        <f>'Rīga plān.reģ.pārējie'!D35+'Rīga plān.reģ.valsts'!D35</f>
        <v>0</v>
      </c>
      <c r="E35" s="202">
        <f>'Rīga plān.reģ.pārējie'!E35+'Rīga plān.reģ.valsts'!E35</f>
        <v>0</v>
      </c>
      <c r="F35" s="202">
        <f>'Rīga plān.reģ.pārējie'!F35+'Rīga plān.reģ.valsts'!F35</f>
        <v>0</v>
      </c>
      <c r="G35" s="199">
        <f t="shared" si="2"/>
        <v>99.96</v>
      </c>
      <c r="H35" s="202">
        <f>'Rīga plān.reģ.pārējie'!H35+'Rīga plān.reģ.valsts'!H35</f>
        <v>0</v>
      </c>
      <c r="I35" s="202">
        <f>'Rīga plān.reģ.pārējie'!I35+'Rīga plān.reģ.valsts'!I35</f>
        <v>0</v>
      </c>
      <c r="J35" s="202">
        <f>'Rīga plān.reģ.pārējie'!J35+'Rīga plān.reģ.valsts'!J35</f>
        <v>0</v>
      </c>
      <c r="K35" s="149">
        <f t="shared" si="3"/>
        <v>0</v>
      </c>
      <c r="L35" s="149">
        <f t="shared" si="4"/>
        <v>99.96</v>
      </c>
      <c r="M35" s="202">
        <f>'Rīga plān.reģ.valsts'!M35+'Rīga plān.reģ.pārējie'!M35</f>
        <v>0</v>
      </c>
      <c r="N35" s="198">
        <f t="shared" si="5"/>
        <v>99.96</v>
      </c>
      <c r="O35" s="32"/>
    </row>
    <row r="36" spans="1:17" ht="14.25" customHeight="1" x14ac:dyDescent="0.25">
      <c r="A36" s="251" t="s">
        <v>34</v>
      </c>
      <c r="B36" s="74" t="s">
        <v>16</v>
      </c>
      <c r="C36" s="139">
        <f>'Rīga plān.reģ.pārējie'!C36+'Rīga plān.reģ.valsts'!C36</f>
        <v>1.2</v>
      </c>
      <c r="D36" s="139">
        <f>'Rīga plān.reģ.pārējie'!D36+'Rīga plān.reģ.valsts'!D36</f>
        <v>0</v>
      </c>
      <c r="E36" s="139">
        <f>'Rīga plān.reģ.pārējie'!E36+'Rīga plān.reģ.valsts'!E36</f>
        <v>0</v>
      </c>
      <c r="F36" s="139">
        <f>'Rīga plān.reģ.pārējie'!F36+'Rīga plān.reģ.valsts'!F36</f>
        <v>0</v>
      </c>
      <c r="G36" s="197">
        <f t="shared" si="2"/>
        <v>1.2</v>
      </c>
      <c r="H36" s="139">
        <f>'Rīga plān.reģ.pārējie'!H36+'Rīga plān.reģ.valsts'!H36</f>
        <v>0</v>
      </c>
      <c r="I36" s="139">
        <f>'Rīga plān.reģ.pārējie'!I36+'Rīga plān.reģ.valsts'!I36</f>
        <v>0</v>
      </c>
      <c r="J36" s="139">
        <f>'Rīga plān.reģ.pārējie'!J36+'Rīga plān.reģ.valsts'!J36</f>
        <v>0</v>
      </c>
      <c r="K36" s="150">
        <f t="shared" si="3"/>
        <v>0</v>
      </c>
      <c r="L36" s="150">
        <f t="shared" si="4"/>
        <v>1.2</v>
      </c>
      <c r="M36" s="139">
        <f>'Rīga plān.reģ.valsts'!M36+'Rīga plān.reģ.pārējie'!M36</f>
        <v>0</v>
      </c>
      <c r="N36" s="198">
        <f t="shared" si="5"/>
        <v>1.2</v>
      </c>
      <c r="O36" s="35"/>
      <c r="P36" s="35"/>
      <c r="Q36" s="33"/>
    </row>
    <row r="37" spans="1:17" ht="14.25" customHeight="1" x14ac:dyDescent="0.25">
      <c r="A37" s="251"/>
      <c r="B37" s="74" t="s">
        <v>17</v>
      </c>
      <c r="C37" s="202">
        <f>'Rīga plān.reģ.pārējie'!C37+'Rīga plān.reģ.valsts'!C37</f>
        <v>5</v>
      </c>
      <c r="D37" s="202">
        <f>'Rīga plān.reģ.pārējie'!D37+'Rīga plān.reģ.valsts'!D37</f>
        <v>0</v>
      </c>
      <c r="E37" s="202">
        <f>'Rīga plān.reģ.pārējie'!E37+'Rīga plān.reģ.valsts'!E37</f>
        <v>0</v>
      </c>
      <c r="F37" s="202">
        <f>'Rīga plān.reģ.pārējie'!F37+'Rīga plān.reģ.valsts'!F37</f>
        <v>0</v>
      </c>
      <c r="G37" s="199">
        <f t="shared" si="2"/>
        <v>5</v>
      </c>
      <c r="H37" s="202">
        <f>'Rīga plān.reģ.pārējie'!H37+'Rīga plān.reģ.valsts'!H37</f>
        <v>0</v>
      </c>
      <c r="I37" s="202">
        <f>'Rīga plān.reģ.pārējie'!I37+'Rīga plān.reģ.valsts'!I37</f>
        <v>0</v>
      </c>
      <c r="J37" s="202">
        <f>'Rīga plān.reģ.pārējie'!J37+'Rīga plān.reģ.valsts'!J37</f>
        <v>0</v>
      </c>
      <c r="K37" s="149">
        <f t="shared" si="3"/>
        <v>0</v>
      </c>
      <c r="L37" s="149">
        <f t="shared" si="4"/>
        <v>5</v>
      </c>
      <c r="M37" s="202">
        <f>'Rīga plān.reģ.valsts'!M37+'Rīga plān.reģ.pārējie'!M37</f>
        <v>0</v>
      </c>
      <c r="N37" s="198">
        <f t="shared" si="5"/>
        <v>5</v>
      </c>
      <c r="O37" s="35"/>
      <c r="P37" s="35"/>
      <c r="Q37" s="33"/>
    </row>
    <row r="38" spans="1:17" ht="14.25" customHeight="1" x14ac:dyDescent="0.25">
      <c r="A38" s="181" t="s">
        <v>35</v>
      </c>
      <c r="B38" s="74" t="s">
        <v>16</v>
      </c>
      <c r="C38" s="205">
        <f>C4+C12+C14+C16+C18+C20+C22+C24+C26+C28+C30+C32+C34+C36</f>
        <v>7092.15</v>
      </c>
      <c r="D38" s="150">
        <f t="shared" ref="D38:F39" si="6">D4+D12+D14+D16+D18+D20+D22+D24+D26+D28+D30+D32+D34+D36</f>
        <v>6533.5899999999992</v>
      </c>
      <c r="E38" s="150">
        <f t="shared" si="6"/>
        <v>15.799999999999999</v>
      </c>
      <c r="F38" s="150">
        <f t="shared" si="6"/>
        <v>64.070000000000007</v>
      </c>
      <c r="G38" s="197">
        <f>SUM(C38:F38)</f>
        <v>13705.609999999997</v>
      </c>
      <c r="H38" s="150">
        <f>H4+H12+H14+H16+H18+H20+H22+H24+H26+H28+H30+H32+H34+H36</f>
        <v>5353.6099999999988</v>
      </c>
      <c r="I38" s="150">
        <f t="shared" ref="I38:J39" si="7">I4+I12+I14+I16+I18+I20+I22+I24+I26+I28+I30+I32+I34+I36</f>
        <v>464.07999999999993</v>
      </c>
      <c r="J38" s="150">
        <f t="shared" si="7"/>
        <v>693.98</v>
      </c>
      <c r="K38" s="150">
        <f>SUM(H38:J38)</f>
        <v>6511.6699999999983</v>
      </c>
      <c r="L38" s="150">
        <f>G38+K38</f>
        <v>20217.279999999995</v>
      </c>
      <c r="M38" s="205">
        <f>M4+M12+M14+M16+M18+M20+M22+M24+M26+M28+M30+M32+M34+M36</f>
        <v>1411.19</v>
      </c>
      <c r="N38" s="198">
        <f t="shared" si="5"/>
        <v>21628.469999999994</v>
      </c>
      <c r="O38" s="79"/>
      <c r="P38" s="35"/>
      <c r="Q38" s="33"/>
    </row>
    <row r="39" spans="1:17" ht="14.25" customHeight="1" x14ac:dyDescent="0.25">
      <c r="A39" s="182"/>
      <c r="B39" s="74" t="s">
        <v>17</v>
      </c>
      <c r="C39" s="149">
        <f>C5+C13+C15+C17+C19+C21+C23+C25+C27+C29+C31+C33+C35+C37</f>
        <v>753044.84999999986</v>
      </c>
      <c r="D39" s="149">
        <f t="shared" si="6"/>
        <v>405901.58</v>
      </c>
      <c r="E39" s="149">
        <f t="shared" si="6"/>
        <v>255</v>
      </c>
      <c r="F39" s="149">
        <f t="shared" si="6"/>
        <v>3443.39</v>
      </c>
      <c r="G39" s="199">
        <f t="shared" si="2"/>
        <v>1162644.8199999998</v>
      </c>
      <c r="H39" s="149">
        <f>H5+H13+H15+H17+H19+H21+H23+H25+H27+H29+H31+H33+H35+H37</f>
        <v>683761.32</v>
      </c>
      <c r="I39" s="149">
        <f t="shared" si="7"/>
        <v>58757.06</v>
      </c>
      <c r="J39" s="149">
        <f t="shared" si="7"/>
        <v>115242.04000000001</v>
      </c>
      <c r="K39" s="149">
        <f>SUM(H39:J39)</f>
        <v>857760.41999999993</v>
      </c>
      <c r="L39" s="149">
        <f t="shared" si="4"/>
        <v>2020405.2399999998</v>
      </c>
      <c r="M39" s="149">
        <f>M5+M13+M15+M17+M19+M21+M23+M25+M27+M29+M31+M33+M35+M37</f>
        <v>156601.67000000001</v>
      </c>
      <c r="N39" s="198">
        <f t="shared" si="5"/>
        <v>2177006.9099999997</v>
      </c>
      <c r="O39" s="35"/>
      <c r="P39" s="35"/>
      <c r="Q39" s="33"/>
    </row>
    <row r="40" spans="1:17" ht="14.25" customHeight="1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5"/>
      <c r="P40" s="35"/>
      <c r="Q40" s="33"/>
    </row>
    <row r="41" spans="1:17" ht="14.25" customHeigh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5"/>
      <c r="P41" s="35"/>
      <c r="Q41" s="33"/>
    </row>
    <row r="42" spans="1:17" ht="14.25" customHeigh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  <c r="O42" s="32"/>
      <c r="Q42" s="33"/>
    </row>
    <row r="43" spans="1:17" ht="14.25" customHeigh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1"/>
      <c r="O43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9" header="0.17" footer="0.17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O40"/>
  <sheetViews>
    <sheetView topLeftCell="A13" zoomScale="90" zoomScaleNormal="90" workbookViewId="0">
      <selection activeCell="N40" sqref="N40"/>
    </sheetView>
  </sheetViews>
  <sheetFormatPr defaultColWidth="9.109375" defaultRowHeight="13.8" x14ac:dyDescent="0.25"/>
  <cols>
    <col min="1" max="1" width="31.5546875" style="46" customWidth="1"/>
    <col min="2" max="2" width="4" style="46" customWidth="1"/>
    <col min="3" max="3" width="9.21875" style="46" customWidth="1"/>
    <col min="4" max="4" width="9.33203125" style="46" bestFit="1" customWidth="1"/>
    <col min="5" max="5" width="5.88671875" style="46" customWidth="1"/>
    <col min="6" max="6" width="5.44140625" style="46" customWidth="1"/>
    <col min="7" max="7" width="12.109375" style="46" customWidth="1"/>
    <col min="8" max="8" width="9.44140625" style="46" bestFit="1" customWidth="1"/>
    <col min="9" max="9" width="7.33203125" style="46" customWidth="1"/>
    <col min="10" max="10" width="9.33203125" style="46" bestFit="1" customWidth="1"/>
    <col min="11" max="11" width="12.5546875" style="46" customWidth="1"/>
    <col min="12" max="12" width="7.88671875" style="46" customWidth="1"/>
    <col min="13" max="13" width="7.33203125" style="46" customWidth="1"/>
    <col min="14" max="14" width="11.88671875" style="85" customWidth="1"/>
    <col min="15" max="15" width="9.109375" style="25"/>
    <col min="16" max="16384" width="9.109375" style="46"/>
  </cols>
  <sheetData>
    <row r="1" spans="1:14" ht="12.75" customHeight="1" x14ac:dyDescent="0.25">
      <c r="A1" s="231" t="s">
        <v>60</v>
      </c>
    </row>
    <row r="2" spans="1:14" ht="11.25" customHeight="1" x14ac:dyDescent="0.25">
      <c r="A2" s="53" t="s">
        <v>0</v>
      </c>
      <c r="B2" s="64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4" ht="25.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4.25" customHeight="1" x14ac:dyDescent="0.25">
      <c r="A4" s="184" t="s">
        <v>15</v>
      </c>
      <c r="B4" s="175" t="s">
        <v>16</v>
      </c>
      <c r="C4" s="133">
        <f>C6+C8+C10</f>
        <v>1626.61</v>
      </c>
      <c r="D4" s="133">
        <f>D6+D8+D10</f>
        <v>797.07</v>
      </c>
      <c r="E4" s="133">
        <f t="shared" ref="E4:F4" si="0">E6+E8+E10</f>
        <v>0</v>
      </c>
      <c r="F4" s="133">
        <f t="shared" si="0"/>
        <v>0</v>
      </c>
      <c r="G4" s="133">
        <f t="shared" ref="G4:G5" si="1">SUM(C4:F4)</f>
        <v>2423.6799999999998</v>
      </c>
      <c r="H4" s="133">
        <f>H6+H8+H10</f>
        <v>1153.7</v>
      </c>
      <c r="I4" s="133">
        <f>I6+I8</f>
        <v>51.75</v>
      </c>
      <c r="J4" s="133">
        <f>J6+J8</f>
        <v>261.83</v>
      </c>
      <c r="K4" s="133">
        <f t="shared" ref="K4:K5" si="2">SUM(H4:J4)</f>
        <v>1467.28</v>
      </c>
      <c r="L4" s="133">
        <f t="shared" ref="L4:L5" si="3">G4+K4</f>
        <v>3890.96</v>
      </c>
      <c r="M4" s="133">
        <f>M6+M8+M10</f>
        <v>56.44</v>
      </c>
      <c r="N4" s="138">
        <f t="shared" ref="N4:N5" si="4">SUM(L4:M4)</f>
        <v>3947.4</v>
      </c>
    </row>
    <row r="5" spans="1:14" ht="14.25" customHeight="1" x14ac:dyDescent="0.25">
      <c r="A5" s="185"/>
      <c r="B5" s="175" t="s">
        <v>38</v>
      </c>
      <c r="C5" s="133">
        <f>C7+C9+C11</f>
        <v>473718</v>
      </c>
      <c r="D5" s="133">
        <f t="shared" ref="D5:F5" si="5">D7+D9+D11</f>
        <v>248000</v>
      </c>
      <c r="E5" s="133">
        <f t="shared" si="5"/>
        <v>0</v>
      </c>
      <c r="F5" s="133">
        <f t="shared" si="5"/>
        <v>0</v>
      </c>
      <c r="G5" s="133">
        <f t="shared" si="1"/>
        <v>721718</v>
      </c>
      <c r="H5" s="133">
        <f>H7+H9+H11</f>
        <v>342085</v>
      </c>
      <c r="I5" s="133">
        <f t="shared" ref="I5:J5" si="6">I7+I9+I11</f>
        <v>15579</v>
      </c>
      <c r="J5" s="133">
        <f t="shared" si="6"/>
        <v>94372</v>
      </c>
      <c r="K5" s="133">
        <f t="shared" si="2"/>
        <v>452036</v>
      </c>
      <c r="L5" s="133">
        <f t="shared" si="3"/>
        <v>1173754</v>
      </c>
      <c r="M5" s="133">
        <f>M7+M9+M11</f>
        <v>9610</v>
      </c>
      <c r="N5" s="138">
        <f t="shared" si="4"/>
        <v>1183364</v>
      </c>
    </row>
    <row r="6" spans="1:14" ht="13.5" customHeight="1" x14ac:dyDescent="0.3">
      <c r="A6" s="258" t="s">
        <v>39</v>
      </c>
      <c r="B6" s="175" t="s">
        <v>16</v>
      </c>
      <c r="C6" s="5">
        <v>1442.36</v>
      </c>
      <c r="D6" s="5">
        <v>782.82</v>
      </c>
      <c r="E6" s="136">
        <v>0</v>
      </c>
      <c r="F6" s="136">
        <v>0</v>
      </c>
      <c r="G6" s="136">
        <f>SUM(C6:F6)</f>
        <v>2225.1799999999998</v>
      </c>
      <c r="H6" s="5">
        <v>1144.72</v>
      </c>
      <c r="I6" s="5">
        <v>51.75</v>
      </c>
      <c r="J6" s="5">
        <v>261.83</v>
      </c>
      <c r="K6" s="136">
        <f>SUM(H6:J6)</f>
        <v>1458.3</v>
      </c>
      <c r="L6" s="136">
        <f>G6+K6</f>
        <v>3683.4799999999996</v>
      </c>
      <c r="M6" s="5">
        <v>56.44</v>
      </c>
      <c r="N6" s="140">
        <f>SUM(L6:M6)</f>
        <v>3739.9199999999996</v>
      </c>
    </row>
    <row r="7" spans="1:14" ht="15" customHeight="1" x14ac:dyDescent="0.3">
      <c r="A7" s="258"/>
      <c r="B7" s="175" t="s">
        <v>38</v>
      </c>
      <c r="C7" s="5">
        <v>463457</v>
      </c>
      <c r="D7" s="5">
        <v>243982</v>
      </c>
      <c r="E7" s="136">
        <v>0</v>
      </c>
      <c r="F7" s="136">
        <v>0</v>
      </c>
      <c r="G7" s="136">
        <f>SUM(C7:F7)</f>
        <v>707439</v>
      </c>
      <c r="H7" s="5">
        <v>340836</v>
      </c>
      <c r="I7" s="5">
        <v>15579</v>
      </c>
      <c r="J7" s="5">
        <v>94372</v>
      </c>
      <c r="K7" s="136">
        <f>SUM(H7:J7)</f>
        <v>450787</v>
      </c>
      <c r="L7" s="136">
        <f>G7+K7</f>
        <v>1158226</v>
      </c>
      <c r="M7" s="5">
        <v>9610</v>
      </c>
      <c r="N7" s="140">
        <f>SUM(L7:M7)</f>
        <v>1167836</v>
      </c>
    </row>
    <row r="8" spans="1:14" ht="13.5" customHeight="1" x14ac:dyDescent="0.3">
      <c r="A8" s="258" t="s">
        <v>40</v>
      </c>
      <c r="B8" s="175" t="s">
        <v>16</v>
      </c>
      <c r="C8" s="5">
        <v>184.25</v>
      </c>
      <c r="D8" s="5">
        <v>1.57</v>
      </c>
      <c r="E8" s="136">
        <v>0</v>
      </c>
      <c r="F8" s="136">
        <v>0</v>
      </c>
      <c r="G8" s="136">
        <f t="shared" ref="G8:G37" si="7">SUM(C8:F8)</f>
        <v>185.82</v>
      </c>
      <c r="H8" s="5">
        <v>8.98</v>
      </c>
      <c r="I8" s="139">
        <v>0</v>
      </c>
      <c r="J8" s="213">
        <v>0</v>
      </c>
      <c r="K8" s="136">
        <f t="shared" ref="K8:K37" si="8">SUM(H8:J8)</f>
        <v>8.98</v>
      </c>
      <c r="L8" s="136">
        <f t="shared" ref="L8:L39" si="9">G8+K8</f>
        <v>194.79999999999998</v>
      </c>
      <c r="M8" s="213">
        <v>0</v>
      </c>
      <c r="N8" s="140">
        <f t="shared" ref="N8:N37" si="10">SUM(L8:M8)</f>
        <v>194.79999999999998</v>
      </c>
    </row>
    <row r="9" spans="1:14" ht="29.25" customHeight="1" x14ac:dyDescent="0.3">
      <c r="A9" s="258"/>
      <c r="B9" s="175" t="s">
        <v>38</v>
      </c>
      <c r="C9" s="5">
        <v>10261</v>
      </c>
      <c r="D9" s="5">
        <v>62</v>
      </c>
      <c r="E9" s="216">
        <v>0</v>
      </c>
      <c r="F9" s="216">
        <v>0</v>
      </c>
      <c r="G9" s="216">
        <f t="shared" si="7"/>
        <v>10323</v>
      </c>
      <c r="H9" s="5">
        <v>1249</v>
      </c>
      <c r="I9" s="139">
        <v>0</v>
      </c>
      <c r="J9" s="217">
        <v>0</v>
      </c>
      <c r="K9" s="216">
        <f t="shared" si="8"/>
        <v>1249</v>
      </c>
      <c r="L9" s="216">
        <f t="shared" si="9"/>
        <v>11572</v>
      </c>
      <c r="M9" s="217">
        <v>0</v>
      </c>
      <c r="N9" s="218">
        <f t="shared" si="10"/>
        <v>11572</v>
      </c>
    </row>
    <row r="10" spans="1:14" ht="12.75" customHeight="1" x14ac:dyDescent="0.3">
      <c r="A10" s="258" t="s">
        <v>41</v>
      </c>
      <c r="B10" s="175" t="s">
        <v>16</v>
      </c>
      <c r="C10" s="5">
        <v>0</v>
      </c>
      <c r="D10" s="5">
        <v>12.68</v>
      </c>
      <c r="E10" s="136">
        <v>0</v>
      </c>
      <c r="F10" s="136">
        <v>0</v>
      </c>
      <c r="G10" s="136">
        <f t="shared" si="7"/>
        <v>12.68</v>
      </c>
      <c r="H10" s="213">
        <v>0</v>
      </c>
      <c r="I10" s="139">
        <v>0</v>
      </c>
      <c r="J10" s="139">
        <v>0</v>
      </c>
      <c r="K10" s="136">
        <f t="shared" si="8"/>
        <v>0</v>
      </c>
      <c r="L10" s="136">
        <f t="shared" si="9"/>
        <v>12.68</v>
      </c>
      <c r="M10" s="139">
        <v>0</v>
      </c>
      <c r="N10" s="140">
        <f t="shared" si="10"/>
        <v>12.68</v>
      </c>
    </row>
    <row r="11" spans="1:14" ht="13.5" customHeight="1" x14ac:dyDescent="0.3">
      <c r="A11" s="258"/>
      <c r="B11" s="175" t="s">
        <v>38</v>
      </c>
      <c r="C11" s="5">
        <v>0</v>
      </c>
      <c r="D11" s="5">
        <v>3956</v>
      </c>
      <c r="E11" s="136">
        <v>0</v>
      </c>
      <c r="F11" s="136">
        <v>0</v>
      </c>
      <c r="G11" s="136">
        <f t="shared" si="7"/>
        <v>3956</v>
      </c>
      <c r="H11" s="213">
        <v>0</v>
      </c>
      <c r="I11" s="139">
        <v>0</v>
      </c>
      <c r="J11" s="139">
        <v>0</v>
      </c>
      <c r="K11" s="136">
        <f t="shared" si="8"/>
        <v>0</v>
      </c>
      <c r="L11" s="136">
        <f t="shared" si="9"/>
        <v>3956</v>
      </c>
      <c r="M11" s="139">
        <v>0</v>
      </c>
      <c r="N11" s="140">
        <f t="shared" si="10"/>
        <v>3956</v>
      </c>
    </row>
    <row r="12" spans="1:14" ht="14.25" customHeight="1" x14ac:dyDescent="0.3">
      <c r="A12" s="184" t="s">
        <v>21</v>
      </c>
      <c r="B12" s="175" t="s">
        <v>16</v>
      </c>
      <c r="C12" s="5">
        <v>1132.75</v>
      </c>
      <c r="D12" s="5">
        <v>2019</v>
      </c>
      <c r="E12" s="136">
        <v>0</v>
      </c>
      <c r="F12" s="136">
        <v>0</v>
      </c>
      <c r="G12" s="133">
        <f t="shared" si="7"/>
        <v>3151.75</v>
      </c>
      <c r="H12" s="5">
        <v>381.65</v>
      </c>
      <c r="I12" s="139">
        <v>10</v>
      </c>
      <c r="J12" s="5">
        <v>14.7</v>
      </c>
      <c r="K12" s="133">
        <f t="shared" si="8"/>
        <v>406.34999999999997</v>
      </c>
      <c r="L12" s="133">
        <f t="shared" si="9"/>
        <v>3558.1</v>
      </c>
      <c r="M12" s="5">
        <v>0.63</v>
      </c>
      <c r="N12" s="138">
        <f t="shared" si="10"/>
        <v>3558.73</v>
      </c>
    </row>
    <row r="13" spans="1:14" ht="14.25" customHeight="1" x14ac:dyDescent="0.3">
      <c r="A13" s="47" t="s">
        <v>37</v>
      </c>
      <c r="B13" s="175" t="s">
        <v>38</v>
      </c>
      <c r="C13" s="5">
        <v>66447</v>
      </c>
      <c r="D13" s="5">
        <v>146842</v>
      </c>
      <c r="E13" s="136">
        <v>0</v>
      </c>
      <c r="F13" s="136">
        <v>0</v>
      </c>
      <c r="G13" s="133">
        <f t="shared" si="7"/>
        <v>213289</v>
      </c>
      <c r="H13" s="5">
        <v>23278</v>
      </c>
      <c r="I13" s="139">
        <v>825</v>
      </c>
      <c r="J13" s="5">
        <v>690</v>
      </c>
      <c r="K13" s="133">
        <f t="shared" si="8"/>
        <v>24793</v>
      </c>
      <c r="L13" s="133">
        <f t="shared" si="9"/>
        <v>238082</v>
      </c>
      <c r="M13" s="5">
        <v>40</v>
      </c>
      <c r="N13" s="138">
        <f t="shared" si="10"/>
        <v>238122</v>
      </c>
    </row>
    <row r="14" spans="1:14" ht="14.25" customHeight="1" x14ac:dyDescent="0.3">
      <c r="A14" s="255" t="s">
        <v>23</v>
      </c>
      <c r="B14" s="175" t="s">
        <v>16</v>
      </c>
      <c r="C14" s="5">
        <v>24.43</v>
      </c>
      <c r="D14" s="5">
        <v>355.11</v>
      </c>
      <c r="E14" s="136">
        <v>0</v>
      </c>
      <c r="F14" s="213">
        <v>0</v>
      </c>
      <c r="G14" s="133">
        <f t="shared" si="7"/>
        <v>379.54</v>
      </c>
      <c r="H14" s="5">
        <v>28.42</v>
      </c>
      <c r="I14" s="139">
        <v>5.08</v>
      </c>
      <c r="J14" s="5">
        <v>1.17</v>
      </c>
      <c r="K14" s="133">
        <f t="shared" si="8"/>
        <v>34.67</v>
      </c>
      <c r="L14" s="133">
        <f t="shared" si="9"/>
        <v>414.21000000000004</v>
      </c>
      <c r="M14" s="5">
        <v>0.21</v>
      </c>
      <c r="N14" s="138">
        <f t="shared" si="10"/>
        <v>414.42</v>
      </c>
    </row>
    <row r="15" spans="1:14" ht="14.25" customHeight="1" x14ac:dyDescent="0.3">
      <c r="A15" s="255"/>
      <c r="B15" s="175" t="s">
        <v>38</v>
      </c>
      <c r="C15" s="5">
        <v>5345</v>
      </c>
      <c r="D15" s="5">
        <v>68510</v>
      </c>
      <c r="E15" s="136">
        <v>0</v>
      </c>
      <c r="F15" s="213">
        <v>0</v>
      </c>
      <c r="G15" s="133">
        <f t="shared" si="7"/>
        <v>73855</v>
      </c>
      <c r="H15" s="5">
        <v>4358</v>
      </c>
      <c r="I15" s="139">
        <v>1003</v>
      </c>
      <c r="J15" s="5">
        <v>421</v>
      </c>
      <c r="K15" s="133">
        <f t="shared" si="8"/>
        <v>5782</v>
      </c>
      <c r="L15" s="133">
        <f t="shared" si="9"/>
        <v>79637</v>
      </c>
      <c r="M15" s="5">
        <v>40</v>
      </c>
      <c r="N15" s="138">
        <f t="shared" si="10"/>
        <v>79677</v>
      </c>
    </row>
    <row r="16" spans="1:14" ht="14.25" customHeight="1" x14ac:dyDescent="0.3">
      <c r="A16" s="255" t="s">
        <v>24</v>
      </c>
      <c r="B16" s="175" t="s">
        <v>16</v>
      </c>
      <c r="C16" s="5">
        <v>2623.28</v>
      </c>
      <c r="D16" s="5">
        <v>5224.09</v>
      </c>
      <c r="E16" s="136">
        <v>0.85</v>
      </c>
      <c r="F16" s="213">
        <v>7.71</v>
      </c>
      <c r="G16" s="133">
        <f t="shared" si="7"/>
        <v>7855.9300000000012</v>
      </c>
      <c r="H16" s="5">
        <v>686.84</v>
      </c>
      <c r="I16" s="139">
        <v>35.96</v>
      </c>
      <c r="J16" s="5">
        <v>39.08</v>
      </c>
      <c r="K16" s="133">
        <f t="shared" si="8"/>
        <v>761.88000000000011</v>
      </c>
      <c r="L16" s="133">
        <f>G16+K16</f>
        <v>8617.8100000000013</v>
      </c>
      <c r="M16" s="5">
        <v>3.9</v>
      </c>
      <c r="N16" s="138">
        <f>SUM(L16:M16)</f>
        <v>8621.7100000000009</v>
      </c>
    </row>
    <row r="17" spans="1:14" ht="14.25" customHeight="1" x14ac:dyDescent="0.3">
      <c r="A17" s="255"/>
      <c r="B17" s="175" t="s">
        <v>38</v>
      </c>
      <c r="C17" s="212">
        <v>23370.69</v>
      </c>
      <c r="D17" s="5">
        <v>45872.98</v>
      </c>
      <c r="E17" s="136">
        <v>16</v>
      </c>
      <c r="F17" s="213">
        <v>83</v>
      </c>
      <c r="G17" s="133">
        <f t="shared" si="7"/>
        <v>69342.67</v>
      </c>
      <c r="H17" s="5">
        <v>6674.69</v>
      </c>
      <c r="I17" s="139">
        <v>407</v>
      </c>
      <c r="J17" s="5">
        <v>545.58000000000004</v>
      </c>
      <c r="K17" s="133">
        <f t="shared" si="8"/>
        <v>7627.2699999999995</v>
      </c>
      <c r="L17" s="133">
        <f t="shared" si="9"/>
        <v>76969.94</v>
      </c>
      <c r="M17" s="5">
        <v>16</v>
      </c>
      <c r="N17" s="138">
        <f t="shared" si="10"/>
        <v>76985.94</v>
      </c>
    </row>
    <row r="18" spans="1:14" ht="14.25" customHeight="1" x14ac:dyDescent="0.3">
      <c r="A18" s="256" t="s">
        <v>42</v>
      </c>
      <c r="B18" s="175" t="s">
        <v>16</v>
      </c>
      <c r="C18" s="5">
        <v>0</v>
      </c>
      <c r="D18" s="5">
        <v>123.24</v>
      </c>
      <c r="E18" s="136">
        <v>0</v>
      </c>
      <c r="F18" s="136">
        <v>0</v>
      </c>
      <c r="G18" s="133">
        <f t="shared" si="7"/>
        <v>123.24</v>
      </c>
      <c r="H18" s="5">
        <v>0</v>
      </c>
      <c r="I18" s="139">
        <v>0</v>
      </c>
      <c r="J18" s="139">
        <v>2.56</v>
      </c>
      <c r="K18" s="133">
        <f t="shared" si="8"/>
        <v>2.56</v>
      </c>
      <c r="L18" s="133">
        <f t="shared" si="9"/>
        <v>125.8</v>
      </c>
      <c r="M18" s="139">
        <v>0</v>
      </c>
      <c r="N18" s="138">
        <f t="shared" si="10"/>
        <v>125.8</v>
      </c>
    </row>
    <row r="19" spans="1:14" ht="14.25" customHeight="1" x14ac:dyDescent="0.3">
      <c r="A19" s="256"/>
      <c r="B19" s="175" t="s">
        <v>38</v>
      </c>
      <c r="C19" s="5">
        <v>0</v>
      </c>
      <c r="D19" s="5">
        <v>34590</v>
      </c>
      <c r="E19" s="136">
        <v>0</v>
      </c>
      <c r="F19" s="136">
        <v>0</v>
      </c>
      <c r="G19" s="133">
        <f t="shared" si="7"/>
        <v>34590</v>
      </c>
      <c r="H19" s="5">
        <v>0</v>
      </c>
      <c r="I19" s="139">
        <v>0</v>
      </c>
      <c r="J19" s="139">
        <v>664</v>
      </c>
      <c r="K19" s="133">
        <f t="shared" si="8"/>
        <v>664</v>
      </c>
      <c r="L19" s="133">
        <f t="shared" si="9"/>
        <v>35254</v>
      </c>
      <c r="M19" s="139">
        <v>0</v>
      </c>
      <c r="N19" s="138">
        <f t="shared" si="10"/>
        <v>35254</v>
      </c>
    </row>
    <row r="20" spans="1:14" ht="14.25" customHeight="1" x14ac:dyDescent="0.25">
      <c r="A20" s="256" t="s">
        <v>43</v>
      </c>
      <c r="B20" s="175" t="s">
        <v>16</v>
      </c>
      <c r="C20" s="139">
        <v>0</v>
      </c>
      <c r="D20" s="139">
        <v>0</v>
      </c>
      <c r="E20" s="136">
        <v>0</v>
      </c>
      <c r="F20" s="136">
        <v>0</v>
      </c>
      <c r="G20" s="133">
        <f t="shared" si="7"/>
        <v>0</v>
      </c>
      <c r="H20" s="139">
        <v>0</v>
      </c>
      <c r="I20" s="139">
        <v>0</v>
      </c>
      <c r="J20" s="139">
        <v>0</v>
      </c>
      <c r="K20" s="133">
        <f t="shared" si="8"/>
        <v>0</v>
      </c>
      <c r="L20" s="133">
        <f t="shared" si="9"/>
        <v>0</v>
      </c>
      <c r="M20" s="139">
        <v>0</v>
      </c>
      <c r="N20" s="138">
        <f t="shared" si="10"/>
        <v>0</v>
      </c>
    </row>
    <row r="21" spans="1:14" ht="14.25" customHeight="1" x14ac:dyDescent="0.25">
      <c r="A21" s="256"/>
      <c r="B21" s="175" t="s">
        <v>38</v>
      </c>
      <c r="C21" s="139">
        <v>0</v>
      </c>
      <c r="D21" s="139">
        <v>0</v>
      </c>
      <c r="E21" s="136">
        <v>0</v>
      </c>
      <c r="F21" s="136">
        <v>0</v>
      </c>
      <c r="G21" s="133">
        <f t="shared" si="7"/>
        <v>0</v>
      </c>
      <c r="H21" s="139">
        <v>0</v>
      </c>
      <c r="I21" s="139">
        <v>0</v>
      </c>
      <c r="J21" s="139">
        <v>0</v>
      </c>
      <c r="K21" s="133">
        <f t="shared" si="8"/>
        <v>0</v>
      </c>
      <c r="L21" s="133">
        <f t="shared" si="9"/>
        <v>0</v>
      </c>
      <c r="M21" s="139">
        <v>0</v>
      </c>
      <c r="N21" s="138">
        <f t="shared" si="10"/>
        <v>0</v>
      </c>
    </row>
    <row r="22" spans="1:14" ht="14.25" customHeight="1" x14ac:dyDescent="0.3">
      <c r="A22" s="184" t="s">
        <v>27</v>
      </c>
      <c r="B22" s="175" t="s">
        <v>16</v>
      </c>
      <c r="C22" s="5">
        <v>49.12</v>
      </c>
      <c r="D22" s="5">
        <v>19.78</v>
      </c>
      <c r="E22" s="136">
        <v>0</v>
      </c>
      <c r="F22" s="136">
        <v>0.05</v>
      </c>
      <c r="G22" s="133">
        <f t="shared" si="7"/>
        <v>68.95</v>
      </c>
      <c r="H22" s="5">
        <v>17.43</v>
      </c>
      <c r="I22" s="139">
        <v>1.45</v>
      </c>
      <c r="J22" s="139">
        <v>1.91</v>
      </c>
      <c r="K22" s="133">
        <f t="shared" si="8"/>
        <v>20.79</v>
      </c>
      <c r="L22" s="133">
        <f t="shared" si="9"/>
        <v>89.740000000000009</v>
      </c>
      <c r="M22" s="139">
        <v>1.82</v>
      </c>
      <c r="N22" s="138">
        <f t="shared" si="10"/>
        <v>91.56</v>
      </c>
    </row>
    <row r="23" spans="1:14" ht="14.25" customHeight="1" x14ac:dyDescent="0.3">
      <c r="A23" s="185"/>
      <c r="B23" s="175" t="s">
        <v>38</v>
      </c>
      <c r="C23" s="5">
        <v>5984.55</v>
      </c>
      <c r="D23" s="5">
        <v>2152.75</v>
      </c>
      <c r="E23" s="136">
        <v>0</v>
      </c>
      <c r="F23" s="136">
        <v>6</v>
      </c>
      <c r="G23" s="133">
        <f t="shared" si="7"/>
        <v>8143.3</v>
      </c>
      <c r="H23" s="5">
        <v>1661</v>
      </c>
      <c r="I23" s="139">
        <v>96</v>
      </c>
      <c r="J23" s="139">
        <v>232.74</v>
      </c>
      <c r="K23" s="133">
        <f t="shared" si="8"/>
        <v>1989.74</v>
      </c>
      <c r="L23" s="133">
        <f t="shared" si="9"/>
        <v>10133.040000000001</v>
      </c>
      <c r="M23" s="139">
        <v>43</v>
      </c>
      <c r="N23" s="138">
        <f t="shared" si="10"/>
        <v>10176.040000000001</v>
      </c>
    </row>
    <row r="24" spans="1:14" ht="14.25" customHeight="1" x14ac:dyDescent="0.3">
      <c r="A24" s="255" t="s">
        <v>28</v>
      </c>
      <c r="B24" s="175" t="s">
        <v>16</v>
      </c>
      <c r="C24" s="5">
        <v>179.61</v>
      </c>
      <c r="D24" s="5">
        <v>121.4</v>
      </c>
      <c r="E24" s="213">
        <v>0</v>
      </c>
      <c r="F24" s="213">
        <v>0</v>
      </c>
      <c r="G24" s="133">
        <f t="shared" si="7"/>
        <v>301.01</v>
      </c>
      <c r="H24" s="5">
        <v>196.73</v>
      </c>
      <c r="I24" s="139">
        <v>8.83</v>
      </c>
      <c r="J24" s="139">
        <v>8.24</v>
      </c>
      <c r="K24" s="133">
        <f t="shared" si="8"/>
        <v>213.8</v>
      </c>
      <c r="L24" s="133">
        <f t="shared" si="9"/>
        <v>514.80999999999995</v>
      </c>
      <c r="M24" s="219">
        <v>18.12</v>
      </c>
      <c r="N24" s="138">
        <f t="shared" si="10"/>
        <v>532.92999999999995</v>
      </c>
    </row>
    <row r="25" spans="1:14" ht="14.25" customHeight="1" x14ac:dyDescent="0.3">
      <c r="A25" s="255"/>
      <c r="B25" s="175" t="s">
        <v>38</v>
      </c>
      <c r="C25" s="5">
        <v>9032.5300000000007</v>
      </c>
      <c r="D25" s="5">
        <v>8283.11</v>
      </c>
      <c r="E25" s="213">
        <v>0</v>
      </c>
      <c r="F25" s="213">
        <v>0</v>
      </c>
      <c r="G25" s="133">
        <f t="shared" si="7"/>
        <v>17315.64</v>
      </c>
      <c r="H25" s="5">
        <v>14256.13</v>
      </c>
      <c r="I25" s="139">
        <v>931.9</v>
      </c>
      <c r="J25" s="139">
        <v>448.6</v>
      </c>
      <c r="K25" s="133">
        <f t="shared" si="8"/>
        <v>15636.63</v>
      </c>
      <c r="L25" s="133">
        <f t="shared" si="9"/>
        <v>32952.269999999997</v>
      </c>
      <c r="M25" s="219">
        <v>1170.74</v>
      </c>
      <c r="N25" s="138">
        <f t="shared" si="10"/>
        <v>34123.009999999995</v>
      </c>
    </row>
    <row r="26" spans="1:14" ht="14.25" customHeight="1" x14ac:dyDescent="0.25">
      <c r="A26" s="255" t="s">
        <v>29</v>
      </c>
      <c r="B26" s="175" t="s">
        <v>16</v>
      </c>
      <c r="C26" s="139">
        <v>0</v>
      </c>
      <c r="D26" s="139">
        <v>0</v>
      </c>
      <c r="E26" s="136">
        <v>0</v>
      </c>
      <c r="F26" s="136">
        <v>0</v>
      </c>
      <c r="G26" s="133">
        <f t="shared" si="7"/>
        <v>0</v>
      </c>
      <c r="H26" s="139">
        <v>0</v>
      </c>
      <c r="I26" s="139">
        <v>0</v>
      </c>
      <c r="J26" s="139">
        <v>0</v>
      </c>
      <c r="K26" s="133">
        <f t="shared" si="8"/>
        <v>0</v>
      </c>
      <c r="L26" s="133">
        <f t="shared" si="9"/>
        <v>0</v>
      </c>
      <c r="M26" s="139">
        <v>0</v>
      </c>
      <c r="N26" s="138">
        <f t="shared" si="10"/>
        <v>0</v>
      </c>
    </row>
    <row r="27" spans="1:14" ht="14.25" customHeight="1" x14ac:dyDescent="0.25">
      <c r="A27" s="255"/>
      <c r="B27" s="175" t="s">
        <v>38</v>
      </c>
      <c r="C27" s="139">
        <v>0</v>
      </c>
      <c r="D27" s="139">
        <v>0</v>
      </c>
      <c r="E27" s="136">
        <v>0</v>
      </c>
      <c r="F27" s="136">
        <v>0</v>
      </c>
      <c r="G27" s="133">
        <f t="shared" si="7"/>
        <v>0</v>
      </c>
      <c r="H27" s="139">
        <v>0</v>
      </c>
      <c r="I27" s="139">
        <v>0</v>
      </c>
      <c r="J27" s="139">
        <v>0</v>
      </c>
      <c r="K27" s="133">
        <f t="shared" si="8"/>
        <v>0</v>
      </c>
      <c r="L27" s="133">
        <f t="shared" si="9"/>
        <v>0</v>
      </c>
      <c r="M27" s="139">
        <v>0</v>
      </c>
      <c r="N27" s="138">
        <f t="shared" si="10"/>
        <v>0</v>
      </c>
    </row>
    <row r="28" spans="1:14" ht="14.25" customHeight="1" x14ac:dyDescent="0.25">
      <c r="A28" s="255" t="s">
        <v>30</v>
      </c>
      <c r="B28" s="175" t="s">
        <v>16</v>
      </c>
      <c r="C28" s="139">
        <v>0</v>
      </c>
      <c r="D28" s="139">
        <v>0</v>
      </c>
      <c r="E28" s="136">
        <v>0</v>
      </c>
      <c r="F28" s="136">
        <v>0</v>
      </c>
      <c r="G28" s="133">
        <f t="shared" si="7"/>
        <v>0</v>
      </c>
      <c r="H28" s="139">
        <v>0</v>
      </c>
      <c r="I28" s="139">
        <v>0</v>
      </c>
      <c r="J28" s="139">
        <v>0</v>
      </c>
      <c r="K28" s="133">
        <f t="shared" si="8"/>
        <v>0</v>
      </c>
      <c r="L28" s="133">
        <f t="shared" si="9"/>
        <v>0</v>
      </c>
      <c r="M28" s="139">
        <v>0</v>
      </c>
      <c r="N28" s="138">
        <f t="shared" si="10"/>
        <v>0</v>
      </c>
    </row>
    <row r="29" spans="1:14" ht="14.25" customHeight="1" x14ac:dyDescent="0.25">
      <c r="A29" s="255"/>
      <c r="B29" s="175" t="s">
        <v>38</v>
      </c>
      <c r="C29" s="139">
        <v>0</v>
      </c>
      <c r="D29" s="139">
        <v>0</v>
      </c>
      <c r="E29" s="136">
        <v>0</v>
      </c>
      <c r="F29" s="136">
        <v>0</v>
      </c>
      <c r="G29" s="133">
        <f t="shared" si="7"/>
        <v>0</v>
      </c>
      <c r="H29" s="139">
        <v>0</v>
      </c>
      <c r="I29" s="139">
        <v>0</v>
      </c>
      <c r="J29" s="139">
        <v>0</v>
      </c>
      <c r="K29" s="133">
        <f t="shared" si="8"/>
        <v>0</v>
      </c>
      <c r="L29" s="133">
        <f t="shared" si="9"/>
        <v>0</v>
      </c>
      <c r="M29" s="139">
        <v>0</v>
      </c>
      <c r="N29" s="138">
        <f t="shared" si="10"/>
        <v>0</v>
      </c>
    </row>
    <row r="30" spans="1:14" ht="14.25" customHeight="1" x14ac:dyDescent="0.25">
      <c r="A30" s="255" t="s">
        <v>31</v>
      </c>
      <c r="B30" s="175" t="s">
        <v>16</v>
      </c>
      <c r="C30" s="139">
        <v>76.25</v>
      </c>
      <c r="D30" s="139">
        <v>26.24</v>
      </c>
      <c r="E30" s="213">
        <v>0.17</v>
      </c>
      <c r="F30" s="213">
        <v>0</v>
      </c>
      <c r="G30" s="133">
        <f t="shared" si="7"/>
        <v>102.66</v>
      </c>
      <c r="H30" s="139">
        <v>15.57</v>
      </c>
      <c r="I30" s="139">
        <v>0.55000000000000004</v>
      </c>
      <c r="J30" s="139">
        <v>3.22</v>
      </c>
      <c r="K30" s="133">
        <f t="shared" si="8"/>
        <v>19.34</v>
      </c>
      <c r="L30" s="133">
        <f t="shared" si="9"/>
        <v>122</v>
      </c>
      <c r="M30" s="139">
        <v>2.59</v>
      </c>
      <c r="N30" s="138">
        <f t="shared" si="10"/>
        <v>124.59</v>
      </c>
    </row>
    <row r="31" spans="1:14" ht="14.25" customHeight="1" x14ac:dyDescent="0.25">
      <c r="A31" s="255"/>
      <c r="B31" s="175" t="s">
        <v>38</v>
      </c>
      <c r="C31" s="139">
        <v>15003</v>
      </c>
      <c r="D31" s="139">
        <v>5407</v>
      </c>
      <c r="E31" s="213">
        <v>17</v>
      </c>
      <c r="F31" s="213">
        <v>0</v>
      </c>
      <c r="G31" s="133">
        <f t="shared" si="7"/>
        <v>20427</v>
      </c>
      <c r="H31" s="139">
        <v>2545</v>
      </c>
      <c r="I31" s="139">
        <v>70</v>
      </c>
      <c r="J31" s="139">
        <v>714</v>
      </c>
      <c r="K31" s="133">
        <f t="shared" si="8"/>
        <v>3329</v>
      </c>
      <c r="L31" s="133">
        <f t="shared" si="9"/>
        <v>23756</v>
      </c>
      <c r="M31" s="139">
        <v>402</v>
      </c>
      <c r="N31" s="138">
        <f t="shared" si="10"/>
        <v>24158</v>
      </c>
    </row>
    <row r="32" spans="1:14" ht="14.25" customHeight="1" x14ac:dyDescent="0.25">
      <c r="A32" s="255" t="s">
        <v>32</v>
      </c>
      <c r="B32" s="175" t="s">
        <v>16</v>
      </c>
      <c r="C32" s="139">
        <v>0</v>
      </c>
      <c r="D32" s="139">
        <v>0</v>
      </c>
      <c r="E32" s="136">
        <v>0</v>
      </c>
      <c r="F32" s="136">
        <v>0</v>
      </c>
      <c r="G32" s="133">
        <f t="shared" si="7"/>
        <v>0</v>
      </c>
      <c r="H32" s="139">
        <v>0</v>
      </c>
      <c r="I32" s="139">
        <v>0</v>
      </c>
      <c r="J32" s="139">
        <v>0</v>
      </c>
      <c r="K32" s="133">
        <f t="shared" si="8"/>
        <v>0</v>
      </c>
      <c r="L32" s="133">
        <f t="shared" si="9"/>
        <v>0</v>
      </c>
      <c r="M32" s="139">
        <v>0</v>
      </c>
      <c r="N32" s="138">
        <f t="shared" si="10"/>
        <v>0</v>
      </c>
    </row>
    <row r="33" spans="1:15" ht="14.25" customHeight="1" x14ac:dyDescent="0.25">
      <c r="A33" s="255"/>
      <c r="B33" s="175" t="s">
        <v>38</v>
      </c>
      <c r="C33" s="139">
        <v>0</v>
      </c>
      <c r="D33" s="139">
        <v>0</v>
      </c>
      <c r="E33" s="136">
        <v>0</v>
      </c>
      <c r="F33" s="136">
        <v>0</v>
      </c>
      <c r="G33" s="133">
        <f t="shared" si="7"/>
        <v>0</v>
      </c>
      <c r="H33" s="139">
        <v>0</v>
      </c>
      <c r="I33" s="139">
        <v>0</v>
      </c>
      <c r="J33" s="139">
        <v>0</v>
      </c>
      <c r="K33" s="133">
        <f t="shared" si="8"/>
        <v>0</v>
      </c>
      <c r="L33" s="133">
        <f t="shared" si="9"/>
        <v>0</v>
      </c>
      <c r="M33" s="139">
        <v>0</v>
      </c>
      <c r="N33" s="138">
        <f t="shared" si="10"/>
        <v>0</v>
      </c>
    </row>
    <row r="34" spans="1:15" ht="14.25" customHeight="1" x14ac:dyDescent="0.25">
      <c r="A34" s="255" t="s">
        <v>33</v>
      </c>
      <c r="B34" s="175" t="s">
        <v>16</v>
      </c>
      <c r="C34" s="139">
        <v>0</v>
      </c>
      <c r="D34" s="139">
        <v>0</v>
      </c>
      <c r="E34" s="136">
        <v>0</v>
      </c>
      <c r="F34" s="136">
        <v>0</v>
      </c>
      <c r="G34" s="133">
        <f t="shared" si="7"/>
        <v>0</v>
      </c>
      <c r="H34" s="139">
        <v>0</v>
      </c>
      <c r="I34" s="139">
        <v>0</v>
      </c>
      <c r="J34" s="139">
        <v>0</v>
      </c>
      <c r="K34" s="133">
        <f t="shared" si="8"/>
        <v>0</v>
      </c>
      <c r="L34" s="133">
        <f t="shared" si="9"/>
        <v>0</v>
      </c>
      <c r="M34" s="139">
        <v>0</v>
      </c>
      <c r="N34" s="138">
        <f t="shared" si="10"/>
        <v>0</v>
      </c>
    </row>
    <row r="35" spans="1:15" ht="14.25" customHeight="1" x14ac:dyDescent="0.25">
      <c r="A35" s="255"/>
      <c r="B35" s="175" t="s">
        <v>38</v>
      </c>
      <c r="C35" s="139">
        <v>0</v>
      </c>
      <c r="D35" s="139">
        <v>0</v>
      </c>
      <c r="E35" s="136">
        <v>0</v>
      </c>
      <c r="F35" s="136">
        <v>0</v>
      </c>
      <c r="G35" s="133">
        <f t="shared" si="7"/>
        <v>0</v>
      </c>
      <c r="H35" s="139">
        <v>0</v>
      </c>
      <c r="I35" s="139">
        <v>0</v>
      </c>
      <c r="J35" s="139">
        <v>0</v>
      </c>
      <c r="K35" s="133">
        <f t="shared" si="8"/>
        <v>0</v>
      </c>
      <c r="L35" s="133">
        <f t="shared" si="9"/>
        <v>0</v>
      </c>
      <c r="M35" s="139">
        <v>0</v>
      </c>
      <c r="N35" s="138">
        <f t="shared" si="10"/>
        <v>0</v>
      </c>
    </row>
    <row r="36" spans="1:15" ht="14.25" customHeight="1" x14ac:dyDescent="0.25">
      <c r="A36" s="255" t="s">
        <v>34</v>
      </c>
      <c r="B36" s="175" t="s">
        <v>16</v>
      </c>
      <c r="C36" s="139">
        <v>0</v>
      </c>
      <c r="D36" s="139">
        <v>0</v>
      </c>
      <c r="E36" s="136">
        <v>0</v>
      </c>
      <c r="F36" s="136">
        <v>0</v>
      </c>
      <c r="G36" s="133">
        <f t="shared" si="7"/>
        <v>0</v>
      </c>
      <c r="H36" s="139">
        <v>0</v>
      </c>
      <c r="I36" s="139">
        <v>0</v>
      </c>
      <c r="J36" s="139">
        <v>0</v>
      </c>
      <c r="K36" s="133">
        <f t="shared" si="8"/>
        <v>0</v>
      </c>
      <c r="L36" s="133">
        <f t="shared" si="9"/>
        <v>0</v>
      </c>
      <c r="M36" s="139">
        <v>0</v>
      </c>
      <c r="N36" s="138">
        <f t="shared" si="10"/>
        <v>0</v>
      </c>
    </row>
    <row r="37" spans="1:15" ht="14.25" customHeight="1" x14ac:dyDescent="0.25">
      <c r="A37" s="255"/>
      <c r="B37" s="175" t="s">
        <v>38</v>
      </c>
      <c r="C37" s="139">
        <v>0</v>
      </c>
      <c r="D37" s="136">
        <v>0</v>
      </c>
      <c r="E37" s="136">
        <v>0</v>
      </c>
      <c r="F37" s="136">
        <v>0</v>
      </c>
      <c r="G37" s="133">
        <f t="shared" si="7"/>
        <v>0</v>
      </c>
      <c r="H37" s="139">
        <v>0</v>
      </c>
      <c r="I37" s="139">
        <v>0</v>
      </c>
      <c r="J37" s="139">
        <v>0</v>
      </c>
      <c r="K37" s="133">
        <f t="shared" si="8"/>
        <v>0</v>
      </c>
      <c r="L37" s="133">
        <f t="shared" si="9"/>
        <v>0</v>
      </c>
      <c r="M37" s="136">
        <v>0</v>
      </c>
      <c r="N37" s="138">
        <f t="shared" si="10"/>
        <v>0</v>
      </c>
      <c r="O37" s="27"/>
    </row>
    <row r="38" spans="1:15" ht="14.25" customHeight="1" x14ac:dyDescent="0.25">
      <c r="A38" s="185" t="s">
        <v>35</v>
      </c>
      <c r="B38" s="175" t="s">
        <v>16</v>
      </c>
      <c r="C38" s="133">
        <f t="shared" ref="C38:K39" si="11">C4+C12+C14+C16+C18+C20+C22+C24+C26+C28+C30+C32+C34+C36</f>
        <v>5712.0499999999993</v>
      </c>
      <c r="D38" s="133">
        <f t="shared" si="11"/>
        <v>8685.93</v>
      </c>
      <c r="E38" s="133">
        <f t="shared" si="11"/>
        <v>1.02</v>
      </c>
      <c r="F38" s="133">
        <f t="shared" si="11"/>
        <v>7.76</v>
      </c>
      <c r="G38" s="133">
        <f t="shared" si="11"/>
        <v>14406.760000000002</v>
      </c>
      <c r="H38" s="133">
        <f t="shared" si="11"/>
        <v>2480.34</v>
      </c>
      <c r="I38" s="133">
        <f t="shared" si="11"/>
        <v>113.61999999999999</v>
      </c>
      <c r="J38" s="133">
        <f t="shared" si="11"/>
        <v>332.71000000000004</v>
      </c>
      <c r="K38" s="133">
        <f>K4+K12+K14+K16+K18+K20+K22+K24+K26+K28+K30+K32+K34+K36</f>
        <v>2926.6700000000005</v>
      </c>
      <c r="L38" s="133">
        <f t="shared" si="9"/>
        <v>17333.430000000004</v>
      </c>
      <c r="M38" s="133">
        <f>M4+M12+M14+M16+M18+M20+M22+M24+M26+M28+M30+M32+M34+M36</f>
        <v>83.710000000000008</v>
      </c>
      <c r="N38" s="138">
        <f>N4+N12+N14+N16+N18+N20+N22+N24+N26+N28+N30+N32+N34+N36</f>
        <v>17417.140000000003</v>
      </c>
      <c r="O38" s="28"/>
    </row>
    <row r="39" spans="1:15" ht="14.25" customHeight="1" x14ac:dyDescent="0.25">
      <c r="A39" s="47"/>
      <c r="B39" s="175" t="s">
        <v>38</v>
      </c>
      <c r="C39" s="133">
        <f>C5+C13+C15+C17+C19+C21+C23+C25+C27+C29+C31+C33+C35+C37</f>
        <v>598900.77</v>
      </c>
      <c r="D39" s="133">
        <f>D5+D13+D15+D17+D19+D21+D23+D25+D27+D29+D31+D33+D35+D37</f>
        <v>559657.84</v>
      </c>
      <c r="E39" s="133">
        <f t="shared" si="11"/>
        <v>33</v>
      </c>
      <c r="F39" s="133">
        <f t="shared" si="11"/>
        <v>89</v>
      </c>
      <c r="G39" s="133">
        <f t="shared" si="11"/>
        <v>1158680.6099999999</v>
      </c>
      <c r="H39" s="133">
        <f>H5+H13+H15+H17+H19+H21+H23+H25+H27+H29+H31+H33+H35+H37</f>
        <v>394857.82</v>
      </c>
      <c r="I39" s="133">
        <f t="shared" si="11"/>
        <v>18911.900000000001</v>
      </c>
      <c r="J39" s="133">
        <f t="shared" si="11"/>
        <v>98087.920000000013</v>
      </c>
      <c r="K39" s="133">
        <f t="shared" si="11"/>
        <v>511857.64</v>
      </c>
      <c r="L39" s="133">
        <f t="shared" si="9"/>
        <v>1670538.25</v>
      </c>
      <c r="M39" s="133">
        <f>M5+M13+M15+M17+M19+M21+M23+M25+M27+M29+M31+M33+M35+M37</f>
        <v>11321.74</v>
      </c>
      <c r="N39" s="138">
        <f>N5+N13+N15+N17+N19+N21+N23+N25+N27+N29+N31+N33+N35+N37</f>
        <v>1681859.99</v>
      </c>
      <c r="O39" s="28"/>
    </row>
    <row r="40" spans="1:15" x14ac:dyDescent="0.25">
      <c r="B40" s="25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27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2" bottom="0.17" header="0.17" footer="0.17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P40"/>
  <sheetViews>
    <sheetView topLeftCell="A10" zoomScale="90" zoomScaleNormal="90" workbookViewId="0">
      <selection activeCell="M38" sqref="M38"/>
    </sheetView>
  </sheetViews>
  <sheetFormatPr defaultColWidth="9.109375" defaultRowHeight="13.8" x14ac:dyDescent="0.25"/>
  <cols>
    <col min="1" max="1" width="31.44140625" style="25" customWidth="1"/>
    <col min="2" max="2" width="4" style="25" customWidth="1"/>
    <col min="3" max="3" width="10.33203125" style="25" customWidth="1"/>
    <col min="4" max="4" width="8.33203125" style="25" customWidth="1"/>
    <col min="5" max="5" width="6.33203125" style="25" customWidth="1"/>
    <col min="6" max="6" width="6.88671875" style="25" customWidth="1"/>
    <col min="7" max="7" width="12.5546875" style="25" customWidth="1"/>
    <col min="8" max="8" width="9.33203125" style="25" customWidth="1"/>
    <col min="9" max="9" width="8.44140625" style="25" customWidth="1"/>
    <col min="10" max="10" width="8.5546875" style="25" customWidth="1"/>
    <col min="11" max="11" width="11.33203125" style="25" customWidth="1"/>
    <col min="12" max="12" width="7.88671875" style="25" customWidth="1"/>
    <col min="13" max="13" width="10.109375" style="25" customWidth="1"/>
    <col min="14" max="14" width="12.33203125" style="70" customWidth="1"/>
    <col min="15" max="16384" width="9.109375" style="25"/>
  </cols>
  <sheetData>
    <row r="1" spans="1:14" ht="13.5" customHeight="1" x14ac:dyDescent="0.25">
      <c r="A1" s="29" t="s">
        <v>61</v>
      </c>
    </row>
    <row r="2" spans="1:14" ht="12.75" customHeight="1" x14ac:dyDescent="0.25">
      <c r="A2" s="53" t="s">
        <v>0</v>
      </c>
      <c r="B2" s="64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4" ht="25.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4.25" customHeight="1" x14ac:dyDescent="0.25">
      <c r="A4" s="184" t="s">
        <v>15</v>
      </c>
      <c r="B4" s="175" t="s">
        <v>16</v>
      </c>
      <c r="C4" s="133">
        <f>C6+C8+C10</f>
        <v>1436.79</v>
      </c>
      <c r="D4" s="133">
        <f>D6+D8+D10</f>
        <v>1111.8600000000001</v>
      </c>
      <c r="E4" s="133">
        <f t="shared" ref="E4:F4" si="0">E6+E8+E10</f>
        <v>4.9400000000000004</v>
      </c>
      <c r="F4" s="133">
        <f t="shared" si="0"/>
        <v>3.5100000000000002</v>
      </c>
      <c r="G4" s="133">
        <f t="shared" ref="G4:G5" si="1">SUM(C4:F4)</f>
        <v>2557.1000000000004</v>
      </c>
      <c r="H4" s="133">
        <f>H6+H8+H10</f>
        <v>2772.69</v>
      </c>
      <c r="I4" s="133">
        <f>I6+I8</f>
        <v>88.58</v>
      </c>
      <c r="J4" s="133">
        <f>J6+J8</f>
        <v>531.73</v>
      </c>
      <c r="K4" s="133">
        <f t="shared" ref="K4:K5" si="2">SUM(H4:J4)</f>
        <v>3393</v>
      </c>
      <c r="L4" s="133">
        <f t="shared" ref="L4:L5" si="3">G4+K4</f>
        <v>5950.1</v>
      </c>
      <c r="M4" s="133">
        <f>M6+M8+M10</f>
        <v>2116.9899999999998</v>
      </c>
      <c r="N4" s="101">
        <f>SUM(L4:M4)</f>
        <v>8067.09</v>
      </c>
    </row>
    <row r="5" spans="1:14" ht="14.25" customHeight="1" x14ac:dyDescent="0.25">
      <c r="A5" s="185"/>
      <c r="B5" s="175" t="s">
        <v>38</v>
      </c>
      <c r="C5" s="134">
        <f>C7+C9+C11</f>
        <v>303991</v>
      </c>
      <c r="D5" s="134">
        <f t="shared" ref="D5:F5" si="4">D7+D9+D11</f>
        <v>245896</v>
      </c>
      <c r="E5" s="134">
        <f t="shared" si="4"/>
        <v>148</v>
      </c>
      <c r="F5" s="134">
        <f t="shared" si="4"/>
        <v>472</v>
      </c>
      <c r="G5" s="134">
        <f t="shared" si="1"/>
        <v>550507</v>
      </c>
      <c r="H5" s="134">
        <f>H7+H9+H11</f>
        <v>535464</v>
      </c>
      <c r="I5" s="134">
        <f t="shared" ref="I5:J5" si="5">I7+I9+I11</f>
        <v>17855</v>
      </c>
      <c r="J5" s="134">
        <f t="shared" si="5"/>
        <v>114022</v>
      </c>
      <c r="K5" s="134">
        <f t="shared" si="2"/>
        <v>667341</v>
      </c>
      <c r="L5" s="134">
        <f t="shared" si="3"/>
        <v>1217848</v>
      </c>
      <c r="M5" s="134">
        <f>M7+M9+M11</f>
        <v>323800.45999999996</v>
      </c>
      <c r="N5" s="101">
        <f>SUM(L5:M5)</f>
        <v>1541648.46</v>
      </c>
    </row>
    <row r="6" spans="1:14" ht="16.5" customHeight="1" x14ac:dyDescent="0.3">
      <c r="A6" s="258" t="s">
        <v>39</v>
      </c>
      <c r="B6" s="175" t="s">
        <v>16</v>
      </c>
      <c r="C6" s="5">
        <v>768.95</v>
      </c>
      <c r="D6" s="5">
        <v>771.6</v>
      </c>
      <c r="E6" s="135">
        <v>0</v>
      </c>
      <c r="F6" s="5">
        <v>2.1800000000000002</v>
      </c>
      <c r="G6" s="133">
        <f>SUM(C6:F6)</f>
        <v>1542.7300000000002</v>
      </c>
      <c r="H6" s="212">
        <v>1949.33</v>
      </c>
      <c r="I6" s="5">
        <v>77.8</v>
      </c>
      <c r="J6" s="212">
        <v>434.82</v>
      </c>
      <c r="K6" s="133">
        <f>SUM(H6:J6)</f>
        <v>2461.9499999999998</v>
      </c>
      <c r="L6" s="133">
        <f>G6+K6</f>
        <v>4004.6800000000003</v>
      </c>
      <c r="M6" s="5">
        <v>1765.31</v>
      </c>
      <c r="N6" s="104">
        <f>SUM(L6:M6)</f>
        <v>5769.99</v>
      </c>
    </row>
    <row r="7" spans="1:14" ht="15" customHeight="1" x14ac:dyDescent="0.3">
      <c r="A7" s="258"/>
      <c r="B7" s="175" t="s">
        <v>38</v>
      </c>
      <c r="C7" s="5">
        <v>200981</v>
      </c>
      <c r="D7" s="5">
        <v>204825</v>
      </c>
      <c r="E7" s="135">
        <v>0</v>
      </c>
      <c r="F7" s="5">
        <v>428</v>
      </c>
      <c r="G7" s="134">
        <f>SUM(C7:F7)</f>
        <v>406234</v>
      </c>
      <c r="H7" s="5">
        <v>437695</v>
      </c>
      <c r="I7" s="5">
        <v>17370</v>
      </c>
      <c r="J7" s="5">
        <v>108432</v>
      </c>
      <c r="K7" s="134">
        <f>SUM(H7:J7)</f>
        <v>563497</v>
      </c>
      <c r="L7" s="134">
        <f>G7+K7</f>
        <v>969731</v>
      </c>
      <c r="M7" s="5">
        <v>306018.23</v>
      </c>
      <c r="N7" s="104">
        <f>SUM(L7:M7)</f>
        <v>1275749.23</v>
      </c>
    </row>
    <row r="8" spans="1:14" ht="27.75" customHeight="1" x14ac:dyDescent="0.3">
      <c r="A8" s="258" t="s">
        <v>40</v>
      </c>
      <c r="B8" s="175" t="s">
        <v>16</v>
      </c>
      <c r="C8" s="5">
        <v>339.5</v>
      </c>
      <c r="D8" s="5">
        <v>221.09</v>
      </c>
      <c r="E8" s="5">
        <v>4.9400000000000004</v>
      </c>
      <c r="F8" s="5">
        <v>1.33</v>
      </c>
      <c r="G8" s="220">
        <f t="shared" ref="G8:G37" si="6">SUM(C8:F8)</f>
        <v>566.86000000000013</v>
      </c>
      <c r="H8" s="5">
        <v>485.42</v>
      </c>
      <c r="I8" s="5">
        <v>10.78</v>
      </c>
      <c r="J8" s="5">
        <v>96.91</v>
      </c>
      <c r="K8" s="133">
        <f t="shared" ref="K8:K37" si="7">SUM(H8:J8)</f>
        <v>593.11</v>
      </c>
      <c r="L8" s="220">
        <f t="shared" ref="L8:L37" si="8">G8+K8</f>
        <v>1159.9700000000003</v>
      </c>
      <c r="M8" s="5">
        <v>351.68</v>
      </c>
      <c r="N8" s="221">
        <f t="shared" ref="N8:N37" si="9">SUM(L8:M8)</f>
        <v>1511.6500000000003</v>
      </c>
    </row>
    <row r="9" spans="1:14" ht="14.25" customHeight="1" x14ac:dyDescent="0.3">
      <c r="A9" s="258"/>
      <c r="B9" s="175" t="s">
        <v>38</v>
      </c>
      <c r="C9" s="5">
        <v>20340</v>
      </c>
      <c r="D9" s="5">
        <v>11240</v>
      </c>
      <c r="E9" s="5">
        <v>148</v>
      </c>
      <c r="F9" s="5">
        <v>44</v>
      </c>
      <c r="G9" s="134">
        <f t="shared" si="6"/>
        <v>31772</v>
      </c>
      <c r="H9" s="5">
        <v>24576</v>
      </c>
      <c r="I9" s="5">
        <v>485</v>
      </c>
      <c r="J9" s="5">
        <v>5590</v>
      </c>
      <c r="K9" s="134">
        <f t="shared" si="7"/>
        <v>30651</v>
      </c>
      <c r="L9" s="134">
        <f t="shared" si="8"/>
        <v>62423</v>
      </c>
      <c r="M9" s="5">
        <v>17782.23</v>
      </c>
      <c r="N9" s="104">
        <f t="shared" si="9"/>
        <v>80205.23</v>
      </c>
    </row>
    <row r="10" spans="1:14" ht="13.5" customHeight="1" x14ac:dyDescent="0.3">
      <c r="A10" s="258" t="s">
        <v>41</v>
      </c>
      <c r="B10" s="175" t="s">
        <v>16</v>
      </c>
      <c r="C10" s="5">
        <v>328.34</v>
      </c>
      <c r="D10" s="5">
        <v>119.17</v>
      </c>
      <c r="E10" s="5">
        <v>0</v>
      </c>
      <c r="F10" s="135">
        <v>0</v>
      </c>
      <c r="G10" s="133">
        <f t="shared" si="6"/>
        <v>447.51</v>
      </c>
      <c r="H10" s="135">
        <v>337.94</v>
      </c>
      <c r="I10" s="135">
        <v>0</v>
      </c>
      <c r="J10" s="135">
        <v>0</v>
      </c>
      <c r="K10" s="133">
        <f t="shared" si="7"/>
        <v>337.94</v>
      </c>
      <c r="L10" s="133">
        <f t="shared" si="8"/>
        <v>785.45</v>
      </c>
      <c r="M10" s="135">
        <v>0</v>
      </c>
      <c r="N10" s="104">
        <f t="shared" si="9"/>
        <v>785.45</v>
      </c>
    </row>
    <row r="11" spans="1:14" ht="13.5" customHeight="1" x14ac:dyDescent="0.3">
      <c r="A11" s="258"/>
      <c r="B11" s="175" t="s">
        <v>38</v>
      </c>
      <c r="C11" s="5">
        <v>82670</v>
      </c>
      <c r="D11" s="5">
        <v>29831</v>
      </c>
      <c r="E11" s="5">
        <v>0</v>
      </c>
      <c r="F11" s="135">
        <v>0</v>
      </c>
      <c r="G11" s="134">
        <f t="shared" si="6"/>
        <v>112501</v>
      </c>
      <c r="H11" s="135">
        <v>73193</v>
      </c>
      <c r="I11" s="135">
        <v>0</v>
      </c>
      <c r="J11" s="135">
        <v>0</v>
      </c>
      <c r="K11" s="134">
        <f t="shared" si="7"/>
        <v>73193</v>
      </c>
      <c r="L11" s="134">
        <f t="shared" si="8"/>
        <v>185694</v>
      </c>
      <c r="M11" s="135">
        <v>0</v>
      </c>
      <c r="N11" s="104">
        <f t="shared" si="9"/>
        <v>185694</v>
      </c>
    </row>
    <row r="12" spans="1:14" ht="13.5" customHeight="1" x14ac:dyDescent="0.3">
      <c r="A12" s="184" t="s">
        <v>21</v>
      </c>
      <c r="B12" s="175" t="s">
        <v>16</v>
      </c>
      <c r="C12" s="5">
        <v>970.18</v>
      </c>
      <c r="D12" s="212">
        <v>1132.95</v>
      </c>
      <c r="E12" s="5">
        <v>9.0500000000000007</v>
      </c>
      <c r="F12" s="5">
        <v>7.1</v>
      </c>
      <c r="G12" s="133">
        <f t="shared" si="6"/>
        <v>2119.2800000000002</v>
      </c>
      <c r="H12" s="212">
        <v>2224.48</v>
      </c>
      <c r="I12" s="5">
        <v>50.66</v>
      </c>
      <c r="J12" s="5">
        <v>252.58</v>
      </c>
      <c r="K12" s="133">
        <f t="shared" si="7"/>
        <v>2527.7199999999998</v>
      </c>
      <c r="L12" s="133">
        <f t="shared" si="8"/>
        <v>4647</v>
      </c>
      <c r="M12" s="5">
        <v>258.82</v>
      </c>
      <c r="N12" s="101">
        <f t="shared" si="9"/>
        <v>4905.82</v>
      </c>
    </row>
    <row r="13" spans="1:14" ht="13.5" customHeight="1" x14ac:dyDescent="0.3">
      <c r="A13" s="47" t="s">
        <v>37</v>
      </c>
      <c r="B13" s="175" t="s">
        <v>38</v>
      </c>
      <c r="C13" s="5">
        <v>28459</v>
      </c>
      <c r="D13" s="5">
        <v>35799</v>
      </c>
      <c r="E13" s="5">
        <v>296</v>
      </c>
      <c r="F13" s="5">
        <v>221</v>
      </c>
      <c r="G13" s="134">
        <f t="shared" si="6"/>
        <v>64775</v>
      </c>
      <c r="H13" s="5">
        <v>57419.5</v>
      </c>
      <c r="I13" s="5">
        <v>1399</v>
      </c>
      <c r="J13" s="5">
        <v>6091</v>
      </c>
      <c r="K13" s="134">
        <f t="shared" si="7"/>
        <v>64909.5</v>
      </c>
      <c r="L13" s="134">
        <f t="shared" si="8"/>
        <v>129684.5</v>
      </c>
      <c r="M13" s="5">
        <v>6384</v>
      </c>
      <c r="N13" s="101">
        <f t="shared" si="9"/>
        <v>136068.5</v>
      </c>
    </row>
    <row r="14" spans="1:14" ht="13.5" customHeight="1" x14ac:dyDescent="0.3">
      <c r="A14" s="255" t="s">
        <v>23</v>
      </c>
      <c r="B14" s="175" t="s">
        <v>16</v>
      </c>
      <c r="C14" s="5">
        <v>64.03</v>
      </c>
      <c r="D14" s="5">
        <v>159.66</v>
      </c>
      <c r="E14" s="135">
        <v>0</v>
      </c>
      <c r="F14" s="5">
        <v>0.65</v>
      </c>
      <c r="G14" s="133">
        <f t="shared" si="6"/>
        <v>224.34</v>
      </c>
      <c r="H14" s="5">
        <v>56.37</v>
      </c>
      <c r="I14" s="5">
        <v>0.77</v>
      </c>
      <c r="J14" s="5">
        <v>13.99</v>
      </c>
      <c r="K14" s="133">
        <f t="shared" si="7"/>
        <v>71.13</v>
      </c>
      <c r="L14" s="133">
        <f t="shared" si="8"/>
        <v>295.47000000000003</v>
      </c>
      <c r="M14" s="5">
        <v>4.03</v>
      </c>
      <c r="N14" s="101">
        <f t="shared" si="9"/>
        <v>299.5</v>
      </c>
    </row>
    <row r="15" spans="1:14" ht="13.5" customHeight="1" x14ac:dyDescent="0.3">
      <c r="A15" s="255"/>
      <c r="B15" s="175" t="s">
        <v>38</v>
      </c>
      <c r="C15" s="5">
        <v>8320</v>
      </c>
      <c r="D15" s="5">
        <v>29700</v>
      </c>
      <c r="E15" s="135">
        <v>0</v>
      </c>
      <c r="F15" s="5">
        <v>207</v>
      </c>
      <c r="G15" s="134">
        <f t="shared" si="6"/>
        <v>38227</v>
      </c>
      <c r="H15" s="5">
        <v>6762</v>
      </c>
      <c r="I15" s="5">
        <v>4</v>
      </c>
      <c r="J15" s="5">
        <v>1765</v>
      </c>
      <c r="K15" s="134">
        <f t="shared" si="7"/>
        <v>8531</v>
      </c>
      <c r="L15" s="134">
        <f t="shared" si="8"/>
        <v>46758</v>
      </c>
      <c r="M15" s="5">
        <v>413</v>
      </c>
      <c r="N15" s="101">
        <f t="shared" si="9"/>
        <v>47171</v>
      </c>
    </row>
    <row r="16" spans="1:14" ht="13.5" customHeight="1" x14ac:dyDescent="0.3">
      <c r="A16" s="255" t="s">
        <v>24</v>
      </c>
      <c r="B16" s="175" t="s">
        <v>16</v>
      </c>
      <c r="C16" s="5">
        <v>1419.59</v>
      </c>
      <c r="D16" s="5">
        <v>1138.6500000000001</v>
      </c>
      <c r="E16" s="5">
        <v>14.64</v>
      </c>
      <c r="F16" s="212">
        <v>14.6</v>
      </c>
      <c r="G16" s="133">
        <f t="shared" si="6"/>
        <v>2587.4799999999996</v>
      </c>
      <c r="H16" s="5">
        <v>692.59</v>
      </c>
      <c r="I16" s="5">
        <v>26.44</v>
      </c>
      <c r="J16" s="5">
        <v>92.36</v>
      </c>
      <c r="K16" s="133">
        <f t="shared" si="7"/>
        <v>811.3900000000001</v>
      </c>
      <c r="L16" s="133">
        <f t="shared" si="8"/>
        <v>3398.87</v>
      </c>
      <c r="M16" s="5">
        <v>144.85</v>
      </c>
      <c r="N16" s="101">
        <f t="shared" si="9"/>
        <v>3543.72</v>
      </c>
    </row>
    <row r="17" spans="1:15" ht="13.5" customHeight="1" x14ac:dyDescent="0.3">
      <c r="A17" s="255"/>
      <c r="B17" s="175" t="s">
        <v>38</v>
      </c>
      <c r="C17" s="222">
        <v>20464.3</v>
      </c>
      <c r="D17" s="222">
        <v>20168</v>
      </c>
      <c r="E17" s="5">
        <v>402</v>
      </c>
      <c r="F17" s="5">
        <v>190</v>
      </c>
      <c r="G17" s="134">
        <f t="shared" si="6"/>
        <v>41224.300000000003</v>
      </c>
      <c r="H17" s="5">
        <v>10851</v>
      </c>
      <c r="I17" s="5">
        <v>448</v>
      </c>
      <c r="J17" s="5">
        <v>1790</v>
      </c>
      <c r="K17" s="134">
        <f t="shared" si="7"/>
        <v>13089</v>
      </c>
      <c r="L17" s="134">
        <f t="shared" si="8"/>
        <v>54313.3</v>
      </c>
      <c r="M17" s="5">
        <v>3053</v>
      </c>
      <c r="N17" s="101">
        <f t="shared" si="9"/>
        <v>57366.3</v>
      </c>
    </row>
    <row r="18" spans="1:15" ht="13.5" customHeight="1" x14ac:dyDescent="0.3">
      <c r="A18" s="256" t="s">
        <v>42</v>
      </c>
      <c r="B18" s="175" t="s">
        <v>16</v>
      </c>
      <c r="C18" s="5">
        <v>1.71</v>
      </c>
      <c r="D18" s="5">
        <v>5.79</v>
      </c>
      <c r="E18" s="135">
        <v>0</v>
      </c>
      <c r="F18" s="135">
        <v>0</v>
      </c>
      <c r="G18" s="133">
        <f t="shared" si="6"/>
        <v>7.5</v>
      </c>
      <c r="H18" s="5">
        <v>0.89</v>
      </c>
      <c r="I18" s="135">
        <v>0</v>
      </c>
      <c r="J18" s="135">
        <v>0</v>
      </c>
      <c r="K18" s="133">
        <f t="shared" si="7"/>
        <v>0.89</v>
      </c>
      <c r="L18" s="133">
        <f t="shared" si="8"/>
        <v>8.39</v>
      </c>
      <c r="M18" s="5">
        <v>0</v>
      </c>
      <c r="N18" s="101">
        <f t="shared" si="9"/>
        <v>8.39</v>
      </c>
    </row>
    <row r="19" spans="1:15" ht="13.5" customHeight="1" x14ac:dyDescent="0.3">
      <c r="A19" s="256"/>
      <c r="B19" s="175" t="s">
        <v>38</v>
      </c>
      <c r="C19" s="5">
        <v>419</v>
      </c>
      <c r="D19" s="5">
        <v>960</v>
      </c>
      <c r="E19" s="135">
        <v>0</v>
      </c>
      <c r="F19" s="135">
        <v>0</v>
      </c>
      <c r="G19" s="133">
        <f t="shared" si="6"/>
        <v>1379</v>
      </c>
      <c r="H19" s="5">
        <v>197</v>
      </c>
      <c r="I19" s="135">
        <v>0</v>
      </c>
      <c r="J19" s="135">
        <v>0</v>
      </c>
      <c r="K19" s="133">
        <f t="shared" si="7"/>
        <v>197</v>
      </c>
      <c r="L19" s="133">
        <f t="shared" si="8"/>
        <v>1576</v>
      </c>
      <c r="M19" s="5">
        <v>0</v>
      </c>
      <c r="N19" s="101">
        <f t="shared" si="9"/>
        <v>1576</v>
      </c>
    </row>
    <row r="20" spans="1:15" ht="13.5" customHeight="1" x14ac:dyDescent="0.3">
      <c r="A20" s="256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33">
        <f t="shared" si="6"/>
        <v>0</v>
      </c>
      <c r="H20" s="135">
        <v>0</v>
      </c>
      <c r="I20" s="135">
        <v>0</v>
      </c>
      <c r="J20" s="135">
        <v>0</v>
      </c>
      <c r="K20" s="133">
        <f t="shared" si="7"/>
        <v>0</v>
      </c>
      <c r="L20" s="133">
        <f t="shared" si="8"/>
        <v>0</v>
      </c>
      <c r="M20" s="135">
        <v>0</v>
      </c>
      <c r="N20" s="101">
        <f t="shared" si="9"/>
        <v>0</v>
      </c>
      <c r="O20" s="27"/>
    </row>
    <row r="21" spans="1:15" ht="13.5" customHeight="1" x14ac:dyDescent="0.3">
      <c r="A21" s="256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33">
        <f t="shared" si="6"/>
        <v>0</v>
      </c>
      <c r="H21" s="135">
        <v>0</v>
      </c>
      <c r="I21" s="135">
        <v>0</v>
      </c>
      <c r="J21" s="135">
        <v>0</v>
      </c>
      <c r="K21" s="133">
        <f t="shared" si="7"/>
        <v>0</v>
      </c>
      <c r="L21" s="133">
        <f t="shared" si="8"/>
        <v>0</v>
      </c>
      <c r="M21" s="135">
        <v>0</v>
      </c>
      <c r="N21" s="101">
        <f t="shared" si="9"/>
        <v>0</v>
      </c>
      <c r="O21" s="27"/>
    </row>
    <row r="22" spans="1:15" ht="13.5" customHeight="1" x14ac:dyDescent="0.3">
      <c r="A22" s="184" t="s">
        <v>27</v>
      </c>
      <c r="B22" s="175" t="s">
        <v>16</v>
      </c>
      <c r="C22" s="5">
        <v>1.78</v>
      </c>
      <c r="D22" s="5">
        <v>0.24</v>
      </c>
      <c r="E22" s="135">
        <v>0.2</v>
      </c>
      <c r="F22" s="135">
        <v>0</v>
      </c>
      <c r="G22" s="133">
        <f t="shared" si="6"/>
        <v>2.2200000000000002</v>
      </c>
      <c r="H22" s="5">
        <v>4.0999999999999996</v>
      </c>
      <c r="I22" s="135">
        <v>0</v>
      </c>
      <c r="J22" s="135">
        <v>0</v>
      </c>
      <c r="K22" s="133">
        <f t="shared" si="7"/>
        <v>4.0999999999999996</v>
      </c>
      <c r="L22" s="133">
        <f t="shared" si="8"/>
        <v>6.32</v>
      </c>
      <c r="M22" s="135">
        <v>0.09</v>
      </c>
      <c r="N22" s="101">
        <f t="shared" si="9"/>
        <v>6.41</v>
      </c>
    </row>
    <row r="23" spans="1:15" ht="13.5" customHeight="1" x14ac:dyDescent="0.3">
      <c r="A23" s="185"/>
      <c r="B23" s="175" t="s">
        <v>38</v>
      </c>
      <c r="C23" s="5">
        <v>48</v>
      </c>
      <c r="D23" s="5">
        <v>12</v>
      </c>
      <c r="E23" s="135">
        <v>2</v>
      </c>
      <c r="F23" s="135">
        <v>0</v>
      </c>
      <c r="G23" s="133">
        <f t="shared" si="6"/>
        <v>62</v>
      </c>
      <c r="H23" s="5">
        <v>54</v>
      </c>
      <c r="I23" s="135">
        <v>0</v>
      </c>
      <c r="J23" s="135">
        <v>0</v>
      </c>
      <c r="K23" s="133">
        <f t="shared" si="7"/>
        <v>54</v>
      </c>
      <c r="L23" s="133">
        <f t="shared" si="8"/>
        <v>116</v>
      </c>
      <c r="M23" s="135">
        <v>5</v>
      </c>
      <c r="N23" s="101">
        <f t="shared" si="9"/>
        <v>121</v>
      </c>
    </row>
    <row r="24" spans="1:15" ht="13.5" customHeight="1" x14ac:dyDescent="0.3">
      <c r="A24" s="255" t="s">
        <v>28</v>
      </c>
      <c r="B24" s="175" t="s">
        <v>16</v>
      </c>
      <c r="C24" s="5">
        <v>16.420000000000002</v>
      </c>
      <c r="D24" s="5">
        <v>1.66</v>
      </c>
      <c r="E24" s="135">
        <v>11.09</v>
      </c>
      <c r="F24" s="135">
        <v>0</v>
      </c>
      <c r="G24" s="133">
        <f t="shared" si="6"/>
        <v>29.17</v>
      </c>
      <c r="H24" s="5">
        <v>15.45</v>
      </c>
      <c r="I24" s="135">
        <v>0.31</v>
      </c>
      <c r="J24" s="135">
        <v>13.9</v>
      </c>
      <c r="K24" s="133">
        <f t="shared" si="7"/>
        <v>29.66</v>
      </c>
      <c r="L24" s="133">
        <f t="shared" si="8"/>
        <v>58.83</v>
      </c>
      <c r="M24" s="135">
        <v>18.14</v>
      </c>
      <c r="N24" s="101">
        <f t="shared" si="9"/>
        <v>76.97</v>
      </c>
    </row>
    <row r="25" spans="1:15" ht="13.5" customHeight="1" x14ac:dyDescent="0.3">
      <c r="A25" s="255"/>
      <c r="B25" s="175" t="s">
        <v>38</v>
      </c>
      <c r="C25" s="5">
        <v>184</v>
      </c>
      <c r="D25" s="5">
        <v>15</v>
      </c>
      <c r="E25" s="135">
        <v>16</v>
      </c>
      <c r="F25" s="135">
        <v>0</v>
      </c>
      <c r="G25" s="134">
        <f t="shared" si="6"/>
        <v>215</v>
      </c>
      <c r="H25" s="5">
        <v>97</v>
      </c>
      <c r="I25" s="135">
        <v>25</v>
      </c>
      <c r="J25" s="135">
        <v>75</v>
      </c>
      <c r="K25" s="134">
        <f t="shared" si="7"/>
        <v>197</v>
      </c>
      <c r="L25" s="134">
        <f t="shared" si="8"/>
        <v>412</v>
      </c>
      <c r="M25" s="135">
        <v>41</v>
      </c>
      <c r="N25" s="101">
        <f t="shared" si="9"/>
        <v>453</v>
      </c>
    </row>
    <row r="26" spans="1:15" ht="13.5" customHeight="1" x14ac:dyDescent="0.3">
      <c r="A26" s="255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33">
        <f t="shared" si="6"/>
        <v>0</v>
      </c>
      <c r="H26" s="135">
        <v>0</v>
      </c>
      <c r="I26" s="135">
        <v>0</v>
      </c>
      <c r="J26" s="135">
        <v>0</v>
      </c>
      <c r="K26" s="133">
        <f t="shared" si="7"/>
        <v>0</v>
      </c>
      <c r="L26" s="133">
        <f t="shared" si="8"/>
        <v>0</v>
      </c>
      <c r="M26" s="135">
        <v>0</v>
      </c>
      <c r="N26" s="101">
        <f t="shared" si="9"/>
        <v>0</v>
      </c>
    </row>
    <row r="27" spans="1:15" ht="13.5" customHeight="1" x14ac:dyDescent="0.3">
      <c r="A27" s="255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33">
        <f t="shared" si="6"/>
        <v>0</v>
      </c>
      <c r="H27" s="135">
        <v>0</v>
      </c>
      <c r="I27" s="135">
        <v>0</v>
      </c>
      <c r="J27" s="135">
        <v>0</v>
      </c>
      <c r="K27" s="133">
        <f t="shared" si="7"/>
        <v>0</v>
      </c>
      <c r="L27" s="133">
        <f t="shared" si="8"/>
        <v>0</v>
      </c>
      <c r="M27" s="135">
        <v>0</v>
      </c>
      <c r="N27" s="101">
        <f t="shared" si="9"/>
        <v>0</v>
      </c>
    </row>
    <row r="28" spans="1:15" ht="13.5" customHeight="1" x14ac:dyDescent="0.3">
      <c r="A28" s="255" t="s">
        <v>30</v>
      </c>
      <c r="B28" s="175" t="s">
        <v>16</v>
      </c>
      <c r="C28" s="135">
        <v>0</v>
      </c>
      <c r="D28" s="135">
        <v>0</v>
      </c>
      <c r="E28" s="135">
        <v>0</v>
      </c>
      <c r="F28" s="135">
        <v>0</v>
      </c>
      <c r="G28" s="133">
        <f t="shared" si="6"/>
        <v>0</v>
      </c>
      <c r="H28" s="135">
        <v>0</v>
      </c>
      <c r="I28" s="135">
        <v>0</v>
      </c>
      <c r="J28" s="135">
        <v>0</v>
      </c>
      <c r="K28" s="133">
        <f t="shared" si="7"/>
        <v>0</v>
      </c>
      <c r="L28" s="133">
        <f t="shared" si="8"/>
        <v>0</v>
      </c>
      <c r="M28" s="135">
        <v>0</v>
      </c>
      <c r="N28" s="101">
        <f t="shared" si="9"/>
        <v>0</v>
      </c>
    </row>
    <row r="29" spans="1:15" ht="13.5" customHeight="1" x14ac:dyDescent="0.3">
      <c r="A29" s="255"/>
      <c r="B29" s="175" t="s">
        <v>38</v>
      </c>
      <c r="C29" s="135">
        <v>0</v>
      </c>
      <c r="D29" s="135">
        <v>0</v>
      </c>
      <c r="E29" s="135">
        <v>0</v>
      </c>
      <c r="F29" s="135">
        <v>0</v>
      </c>
      <c r="G29" s="133">
        <f t="shared" si="6"/>
        <v>0</v>
      </c>
      <c r="H29" s="135">
        <v>0</v>
      </c>
      <c r="I29" s="135">
        <v>0</v>
      </c>
      <c r="J29" s="135">
        <v>0</v>
      </c>
      <c r="K29" s="133">
        <f t="shared" si="7"/>
        <v>0</v>
      </c>
      <c r="L29" s="133">
        <f t="shared" si="8"/>
        <v>0</v>
      </c>
      <c r="M29" s="135">
        <v>0</v>
      </c>
      <c r="N29" s="101">
        <f t="shared" si="9"/>
        <v>0</v>
      </c>
    </row>
    <row r="30" spans="1:15" ht="13.5" customHeight="1" x14ac:dyDescent="0.3">
      <c r="A30" s="255" t="s">
        <v>31</v>
      </c>
      <c r="B30" s="175" t="s">
        <v>16</v>
      </c>
      <c r="C30" s="135">
        <v>38.85</v>
      </c>
      <c r="D30" s="135">
        <v>6.51</v>
      </c>
      <c r="E30" s="135">
        <v>5.36</v>
      </c>
      <c r="F30" s="135">
        <v>0</v>
      </c>
      <c r="G30" s="133">
        <f t="shared" si="6"/>
        <v>50.72</v>
      </c>
      <c r="H30" s="135">
        <v>25.09</v>
      </c>
      <c r="I30" s="135">
        <v>0.52</v>
      </c>
      <c r="J30" s="135">
        <v>9.48</v>
      </c>
      <c r="K30" s="133">
        <f t="shared" si="7"/>
        <v>35.090000000000003</v>
      </c>
      <c r="L30" s="133">
        <f t="shared" si="8"/>
        <v>85.81</v>
      </c>
      <c r="M30" s="135">
        <v>33.97</v>
      </c>
      <c r="N30" s="101">
        <f t="shared" si="9"/>
        <v>119.78</v>
      </c>
    </row>
    <row r="31" spans="1:15" ht="13.5" customHeight="1" x14ac:dyDescent="0.3">
      <c r="A31" s="255"/>
      <c r="B31" s="175" t="s">
        <v>38</v>
      </c>
      <c r="C31" s="135">
        <v>6780</v>
      </c>
      <c r="D31" s="135">
        <v>850</v>
      </c>
      <c r="E31" s="135">
        <v>603</v>
      </c>
      <c r="F31" s="135">
        <v>0</v>
      </c>
      <c r="G31" s="133">
        <f t="shared" si="6"/>
        <v>8233</v>
      </c>
      <c r="H31" s="135">
        <v>3071</v>
      </c>
      <c r="I31" s="135">
        <v>65</v>
      </c>
      <c r="J31" s="135">
        <v>1031</v>
      </c>
      <c r="K31" s="133">
        <f t="shared" si="7"/>
        <v>4167</v>
      </c>
      <c r="L31" s="133">
        <f t="shared" si="8"/>
        <v>12400</v>
      </c>
      <c r="M31" s="135">
        <v>3202</v>
      </c>
      <c r="N31" s="101">
        <f t="shared" si="9"/>
        <v>15602</v>
      </c>
    </row>
    <row r="32" spans="1:15" ht="13.5" customHeight="1" x14ac:dyDescent="0.3">
      <c r="A32" s="255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33">
        <f t="shared" si="6"/>
        <v>0</v>
      </c>
      <c r="H32" s="135">
        <v>0</v>
      </c>
      <c r="I32" s="135">
        <v>0</v>
      </c>
      <c r="J32" s="135">
        <v>0</v>
      </c>
      <c r="K32" s="133">
        <f t="shared" si="7"/>
        <v>0</v>
      </c>
      <c r="L32" s="133">
        <f t="shared" si="8"/>
        <v>0</v>
      </c>
      <c r="M32" s="135">
        <v>0</v>
      </c>
      <c r="N32" s="101">
        <f t="shared" si="9"/>
        <v>0</v>
      </c>
    </row>
    <row r="33" spans="1:16" ht="13.5" customHeight="1" x14ac:dyDescent="0.3">
      <c r="A33" s="255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33">
        <f t="shared" si="6"/>
        <v>0</v>
      </c>
      <c r="H33" s="135">
        <v>0</v>
      </c>
      <c r="I33" s="135">
        <v>0</v>
      </c>
      <c r="J33" s="135">
        <v>0</v>
      </c>
      <c r="K33" s="133">
        <f t="shared" si="7"/>
        <v>0</v>
      </c>
      <c r="L33" s="133">
        <f t="shared" si="8"/>
        <v>0</v>
      </c>
      <c r="M33" s="135">
        <v>0</v>
      </c>
      <c r="N33" s="101">
        <f t="shared" si="9"/>
        <v>0</v>
      </c>
    </row>
    <row r="34" spans="1:16" ht="13.5" customHeight="1" x14ac:dyDescent="0.3">
      <c r="A34" s="255" t="s">
        <v>33</v>
      </c>
      <c r="B34" s="175" t="s">
        <v>16</v>
      </c>
      <c r="C34" s="135">
        <v>1.33</v>
      </c>
      <c r="D34" s="135">
        <v>1.2</v>
      </c>
      <c r="E34" s="135">
        <v>0</v>
      </c>
      <c r="F34" s="135">
        <v>0</v>
      </c>
      <c r="G34" s="133">
        <f t="shared" si="6"/>
        <v>2.5300000000000002</v>
      </c>
      <c r="H34" s="135">
        <v>1.1100000000000001</v>
      </c>
      <c r="I34" s="135">
        <v>0</v>
      </c>
      <c r="J34" s="135">
        <v>0.61</v>
      </c>
      <c r="K34" s="133">
        <f t="shared" si="7"/>
        <v>1.7200000000000002</v>
      </c>
      <c r="L34" s="133">
        <f t="shared" si="8"/>
        <v>4.25</v>
      </c>
      <c r="M34" s="135">
        <v>0.71</v>
      </c>
      <c r="N34" s="101">
        <f t="shared" si="9"/>
        <v>4.96</v>
      </c>
    </row>
    <row r="35" spans="1:16" ht="13.5" customHeight="1" x14ac:dyDescent="0.3">
      <c r="A35" s="255"/>
      <c r="B35" s="175" t="s">
        <v>38</v>
      </c>
      <c r="C35" s="135">
        <v>209.34</v>
      </c>
      <c r="D35" s="135">
        <v>75</v>
      </c>
      <c r="E35" s="135">
        <v>0</v>
      </c>
      <c r="F35" s="135">
        <v>0</v>
      </c>
      <c r="G35" s="134">
        <f t="shared" si="6"/>
        <v>284.34000000000003</v>
      </c>
      <c r="H35" s="135">
        <v>116.45</v>
      </c>
      <c r="I35" s="135">
        <v>0</v>
      </c>
      <c r="J35" s="135">
        <v>150.08000000000001</v>
      </c>
      <c r="K35" s="134">
        <f t="shared" si="7"/>
        <v>266.53000000000003</v>
      </c>
      <c r="L35" s="134">
        <f t="shared" si="8"/>
        <v>550.87000000000012</v>
      </c>
      <c r="M35" s="135">
        <v>171.2</v>
      </c>
      <c r="N35" s="101">
        <f t="shared" si="9"/>
        <v>722.07000000000016</v>
      </c>
    </row>
    <row r="36" spans="1:16" ht="13.5" customHeight="1" x14ac:dyDescent="0.3">
      <c r="A36" s="255" t="s">
        <v>34</v>
      </c>
      <c r="B36" s="175" t="s">
        <v>16</v>
      </c>
      <c r="C36" s="135">
        <v>10.93</v>
      </c>
      <c r="D36" s="135">
        <v>4.41</v>
      </c>
      <c r="E36" s="135">
        <v>1.32</v>
      </c>
      <c r="F36" s="135">
        <v>0</v>
      </c>
      <c r="G36" s="133">
        <f t="shared" si="6"/>
        <v>16.66</v>
      </c>
      <c r="H36" s="135">
        <v>2.34</v>
      </c>
      <c r="I36" s="135">
        <v>2.2999999999999998</v>
      </c>
      <c r="J36" s="135">
        <v>7.44</v>
      </c>
      <c r="K36" s="133">
        <f t="shared" si="7"/>
        <v>12.08</v>
      </c>
      <c r="L36" s="133">
        <f t="shared" si="8"/>
        <v>28.740000000000002</v>
      </c>
      <c r="M36" s="135">
        <v>0.92</v>
      </c>
      <c r="N36" s="101">
        <f t="shared" si="9"/>
        <v>29.660000000000004</v>
      </c>
    </row>
    <row r="37" spans="1:16" ht="13.5" customHeight="1" x14ac:dyDescent="0.3">
      <c r="A37" s="255"/>
      <c r="B37" s="175" t="s">
        <v>38</v>
      </c>
      <c r="C37" s="135">
        <v>120.57</v>
      </c>
      <c r="D37" s="135">
        <v>51.17</v>
      </c>
      <c r="E37" s="235">
        <v>22.94</v>
      </c>
      <c r="F37" s="135">
        <v>0</v>
      </c>
      <c r="G37" s="134">
        <f t="shared" si="6"/>
        <v>194.68</v>
      </c>
      <c r="H37" s="135">
        <v>73.25</v>
      </c>
      <c r="I37" s="135">
        <v>18.18</v>
      </c>
      <c r="J37" s="135">
        <v>32.39</v>
      </c>
      <c r="K37" s="134">
        <f t="shared" si="7"/>
        <v>123.82000000000001</v>
      </c>
      <c r="L37" s="134">
        <f t="shared" si="8"/>
        <v>318.5</v>
      </c>
      <c r="M37" s="135">
        <v>17.190000000000001</v>
      </c>
      <c r="N37" s="101">
        <f t="shared" si="9"/>
        <v>335.69</v>
      </c>
      <c r="O37" s="27"/>
    </row>
    <row r="38" spans="1:16" ht="13.5" customHeight="1" x14ac:dyDescent="0.25">
      <c r="A38" s="185" t="s">
        <v>35</v>
      </c>
      <c r="B38" s="175" t="s">
        <v>16</v>
      </c>
      <c r="C38" s="133">
        <f t="shared" ref="C38:L38" si="10">C4+C12+C14+C16+C18+C20+C22+C24+C26+C28+C30+C32+C34+C36</f>
        <v>3961.61</v>
      </c>
      <c r="D38" s="133">
        <f t="shared" si="10"/>
        <v>3562.93</v>
      </c>
      <c r="E38" s="133">
        <f t="shared" si="10"/>
        <v>46.6</v>
      </c>
      <c r="F38" s="133">
        <f t="shared" si="10"/>
        <v>25.86</v>
      </c>
      <c r="G38" s="133">
        <f t="shared" si="10"/>
        <v>7597.0000000000009</v>
      </c>
      <c r="H38" s="133">
        <f t="shared" si="10"/>
        <v>5795.1100000000006</v>
      </c>
      <c r="I38" s="133">
        <f t="shared" si="10"/>
        <v>169.58000000000004</v>
      </c>
      <c r="J38" s="133">
        <f t="shared" si="10"/>
        <v>922.09000000000015</v>
      </c>
      <c r="K38" s="133">
        <f>K4+K12+K14+K16+K18+K20+K22+K24+K26+K28+K30+K32+K34+K36</f>
        <v>6886.7800000000007</v>
      </c>
      <c r="L38" s="133">
        <f t="shared" si="10"/>
        <v>14483.779999999997</v>
      </c>
      <c r="M38" s="133">
        <f>M4+M12+M14+M16+M18+M20+M22+M24+M26+M28+M30+M32+M34+M36</f>
        <v>2578.52</v>
      </c>
      <c r="N38" s="101">
        <f>N4+N12+N14+N16+N18+N20+N22+N24+N26+N28+N30+N32+N34+N36</f>
        <v>17062.3</v>
      </c>
      <c r="O38" s="28"/>
      <c r="P38" s="30"/>
    </row>
    <row r="39" spans="1:16" ht="13.5" customHeight="1" x14ac:dyDescent="0.25">
      <c r="A39" s="47"/>
      <c r="B39" s="175" t="s">
        <v>38</v>
      </c>
      <c r="C39" s="134">
        <f>C5+C13+C15+C17+C19+C21+C23+C25+C27+C29+C31+C33+C35+C37</f>
        <v>368995.21</v>
      </c>
      <c r="D39" s="134">
        <f>D5+D13+D15+D17+D19+D21+D23+D25+D27+D29+D31+D33+D35+D37</f>
        <v>333526.17</v>
      </c>
      <c r="E39" s="134">
        <f t="shared" ref="E39:L39" si="11">E5+E13+E15+E17+E19+E21+E23+E25+E27+E29+E31+E33+E35+E37</f>
        <v>1489.94</v>
      </c>
      <c r="F39" s="134">
        <f t="shared" si="11"/>
        <v>1090</v>
      </c>
      <c r="G39" s="134">
        <f t="shared" si="11"/>
        <v>705101.32000000007</v>
      </c>
      <c r="H39" s="134">
        <f>H5+H13+H15+H17+H19+H21+H23+H25+H27+H29+H31+H33+H35+H37</f>
        <v>614105.19999999995</v>
      </c>
      <c r="I39" s="134">
        <f t="shared" si="11"/>
        <v>19814.18</v>
      </c>
      <c r="J39" s="134">
        <f t="shared" si="11"/>
        <v>124956.47</v>
      </c>
      <c r="K39" s="134">
        <f t="shared" si="11"/>
        <v>758875.85</v>
      </c>
      <c r="L39" s="134">
        <f t="shared" si="11"/>
        <v>1463977.1700000002</v>
      </c>
      <c r="M39" s="134">
        <f>M5+M13+M15+M17+M19+M21+M23+M25+M27+M29+M31+M33+M35+M37</f>
        <v>337086.85</v>
      </c>
      <c r="N39" s="101">
        <f>N5+N13+N15+N17+N19+N21+N23+N25+N27+N29+N31+N33+N35+N37</f>
        <v>1801064.02</v>
      </c>
      <c r="O39" s="28"/>
      <c r="P39" s="30"/>
    </row>
    <row r="40" spans="1:16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O40" s="27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1" bottom="0.2" header="0.17" footer="0.17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O40"/>
  <sheetViews>
    <sheetView zoomScale="90" zoomScaleNormal="90" workbookViewId="0">
      <selection activeCell="D15" sqref="D15"/>
    </sheetView>
  </sheetViews>
  <sheetFormatPr defaultColWidth="9.109375" defaultRowHeight="13.8" x14ac:dyDescent="0.25"/>
  <cols>
    <col min="1" max="1" width="31.5546875" style="31" customWidth="1"/>
    <col min="2" max="2" width="4" style="31" customWidth="1"/>
    <col min="3" max="3" width="8.109375" style="31" customWidth="1"/>
    <col min="4" max="4" width="9.109375" style="31"/>
    <col min="5" max="5" width="5.88671875" style="31" customWidth="1"/>
    <col min="6" max="6" width="5.44140625" style="31" customWidth="1"/>
    <col min="7" max="7" width="12.109375" style="31" customWidth="1"/>
    <col min="8" max="8" width="9.109375" style="31"/>
    <col min="9" max="9" width="7.33203125" style="31" customWidth="1"/>
    <col min="10" max="10" width="9.109375" style="31"/>
    <col min="11" max="11" width="12.5546875" style="31" customWidth="1"/>
    <col min="12" max="12" width="7.88671875" style="31" customWidth="1"/>
    <col min="13" max="13" width="8.44140625" style="31" customWidth="1"/>
    <col min="14" max="14" width="11.88671875" style="69" customWidth="1"/>
    <col min="15" max="16384" width="9.109375" style="31"/>
  </cols>
  <sheetData>
    <row r="1" spans="1:14" ht="12.75" customHeight="1" x14ac:dyDescent="0.25">
      <c r="A1" s="236" t="s">
        <v>62</v>
      </c>
      <c r="B1" s="236"/>
    </row>
    <row r="2" spans="1:14" ht="11.25" customHeight="1" x14ac:dyDescent="0.25">
      <c r="A2" s="37" t="s">
        <v>0</v>
      </c>
      <c r="B2" s="177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</row>
    <row r="3" spans="1:14" ht="25.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ht="14.25" customHeight="1" x14ac:dyDescent="0.25">
      <c r="A4" s="179" t="s">
        <v>15</v>
      </c>
      <c r="B4" s="74" t="s">
        <v>16</v>
      </c>
      <c r="C4" s="150">
        <f>C6+C8+C10</f>
        <v>3063.4</v>
      </c>
      <c r="D4" s="150">
        <f>D6+D8+D10</f>
        <v>1908.93</v>
      </c>
      <c r="E4" s="150">
        <f t="shared" ref="E4:F4" si="0">E6+E8+E10</f>
        <v>4.9400000000000004</v>
      </c>
      <c r="F4" s="150">
        <f t="shared" si="0"/>
        <v>3.5100000000000002</v>
      </c>
      <c r="G4" s="150">
        <f t="shared" ref="G4:G5" si="1">SUM(C4:F4)</f>
        <v>4980.78</v>
      </c>
      <c r="H4" s="150">
        <f>H6+H8+H10</f>
        <v>3926.3900000000003</v>
      </c>
      <c r="I4" s="150">
        <f>I6+I8</f>
        <v>140.33000000000001</v>
      </c>
      <c r="J4" s="150">
        <f>J6+J8</f>
        <v>793.56</v>
      </c>
      <c r="K4" s="150">
        <f t="shared" ref="K4:K5" si="2">SUM(H4:J4)</f>
        <v>4860.2800000000007</v>
      </c>
      <c r="L4" s="150">
        <f t="shared" ref="L4:L5" si="3">G4+K4</f>
        <v>9841.0600000000013</v>
      </c>
      <c r="M4" s="150">
        <f>M6+M8+M10</f>
        <v>2173.4299999999998</v>
      </c>
      <c r="N4" s="198">
        <f t="shared" ref="N4:N5" si="4">SUM(L4:M4)</f>
        <v>12014.490000000002</v>
      </c>
    </row>
    <row r="5" spans="1:14" ht="14.25" customHeight="1" x14ac:dyDescent="0.25">
      <c r="A5" s="181"/>
      <c r="B5" s="74" t="s">
        <v>17</v>
      </c>
      <c r="C5" s="149">
        <f>C7+C9+C11</f>
        <v>777709</v>
      </c>
      <c r="D5" s="149">
        <f t="shared" ref="D5:F5" si="5">D7+D9+D11</f>
        <v>493896</v>
      </c>
      <c r="E5" s="149">
        <f t="shared" si="5"/>
        <v>148</v>
      </c>
      <c r="F5" s="149">
        <f t="shared" si="5"/>
        <v>472</v>
      </c>
      <c r="G5" s="149">
        <f t="shared" si="1"/>
        <v>1272225</v>
      </c>
      <c r="H5" s="149">
        <f>H7+H9+H11</f>
        <v>877549</v>
      </c>
      <c r="I5" s="149">
        <f t="shared" ref="I5:J5" si="6">I7+I9+I11</f>
        <v>33434</v>
      </c>
      <c r="J5" s="149">
        <f t="shared" si="6"/>
        <v>208394</v>
      </c>
      <c r="K5" s="149">
        <f t="shared" si="2"/>
        <v>1119377</v>
      </c>
      <c r="L5" s="149">
        <f t="shared" si="3"/>
        <v>2391602</v>
      </c>
      <c r="M5" s="149">
        <f>M7+M9+M11</f>
        <v>333410.45999999996</v>
      </c>
      <c r="N5" s="198">
        <f t="shared" si="4"/>
        <v>2725012.46</v>
      </c>
    </row>
    <row r="6" spans="1:14" ht="13.5" customHeight="1" x14ac:dyDescent="0.25">
      <c r="A6" s="248" t="s">
        <v>18</v>
      </c>
      <c r="B6" s="74" t="s">
        <v>16</v>
      </c>
      <c r="C6" s="139">
        <f>'Vidzeme stat.,plān.reģ.valsts'!C6+'Vidzeme stat.,plān.reģ. pārējie'!C6</f>
        <v>2211.31</v>
      </c>
      <c r="D6" s="139">
        <f>'Vidzeme stat.,plān.reģ.valsts'!D6+'Vidzeme stat.,plān.reģ. pārējie'!D6</f>
        <v>1554.42</v>
      </c>
      <c r="E6" s="139">
        <f>'Vidzeme stat.,plān.reģ.valsts'!E6+'Vidzeme stat.,plān.reģ. pārējie'!E6</f>
        <v>0</v>
      </c>
      <c r="F6" s="139">
        <f>'Vidzeme stat.,plān.reģ.valsts'!F6+'Vidzeme stat.,plān.reģ. pārējie'!F6</f>
        <v>2.1800000000000002</v>
      </c>
      <c r="G6" s="200">
        <f>SUM(C6:F6)</f>
        <v>3767.91</v>
      </c>
      <c r="H6" s="139">
        <f>'Vidzeme stat.,plān.reģ.valsts'!H6+'Vidzeme stat.,plān.reģ. pārējie'!H6</f>
        <v>3094.05</v>
      </c>
      <c r="I6" s="139">
        <f>'Vidzeme stat.,plān.reģ.valsts'!I6+'Vidzeme stat.,plān.reģ. pārējie'!I6</f>
        <v>129.55000000000001</v>
      </c>
      <c r="J6" s="139">
        <f>'Vidzeme stat.,plān.reģ.valsts'!J6+'Vidzeme stat.,plān.reģ. pārējie'!J6</f>
        <v>696.65</v>
      </c>
      <c r="K6" s="200">
        <f>SUM(H6:J6)</f>
        <v>3920.2500000000005</v>
      </c>
      <c r="L6" s="200">
        <f>G6+K6</f>
        <v>7688.16</v>
      </c>
      <c r="M6" s="139">
        <f>'Vidzeme stat.,plān.reģ.valsts'!M6+'Vidzeme stat.,plān.reģ. pārējie'!M6</f>
        <v>1821.75</v>
      </c>
      <c r="N6" s="201">
        <f>SUM(L6:M6)</f>
        <v>9509.91</v>
      </c>
    </row>
    <row r="7" spans="1:14" ht="15" customHeight="1" x14ac:dyDescent="0.25">
      <c r="A7" s="248"/>
      <c r="B7" s="74" t="s">
        <v>17</v>
      </c>
      <c r="C7" s="202">
        <f>'Vidzeme stat.,plān.reģ.valsts'!C7+'Vidzeme stat.,plān.reģ. pārējie'!C7</f>
        <v>664438</v>
      </c>
      <c r="D7" s="202">
        <f>'Vidzeme stat.,plān.reģ.valsts'!D7+'Vidzeme stat.,plān.reģ. pārējie'!D7</f>
        <v>448807</v>
      </c>
      <c r="E7" s="202">
        <f>'Vidzeme stat.,plān.reģ.valsts'!E7+'Vidzeme stat.,plān.reģ. pārējie'!E7</f>
        <v>0</v>
      </c>
      <c r="F7" s="202">
        <f>'Vidzeme stat.,plān.reģ.valsts'!F7+'Vidzeme stat.,plān.reģ. pārējie'!F7</f>
        <v>428</v>
      </c>
      <c r="G7" s="203">
        <f>SUM(C7:F7)</f>
        <v>1113673</v>
      </c>
      <c r="H7" s="202">
        <f>'Vidzeme stat.,plān.reģ.valsts'!H7+'Vidzeme stat.,plān.reģ. pārējie'!H7</f>
        <v>778531</v>
      </c>
      <c r="I7" s="202">
        <f>'Vidzeme stat.,plān.reģ.valsts'!I7+'Vidzeme stat.,plān.reģ. pārējie'!I7</f>
        <v>32949</v>
      </c>
      <c r="J7" s="202">
        <f>'Vidzeme stat.,plān.reģ.valsts'!J7+'Vidzeme stat.,plān.reģ. pārējie'!J7</f>
        <v>202804</v>
      </c>
      <c r="K7" s="203">
        <f>SUM(H7:J7)</f>
        <v>1014284</v>
      </c>
      <c r="L7" s="203">
        <f>G7+K7</f>
        <v>2127957</v>
      </c>
      <c r="M7" s="202">
        <f>'Vidzeme stat.,plān.reģ.valsts'!M7+'Vidzeme stat.,plān.reģ. pārējie'!M7</f>
        <v>315628.23</v>
      </c>
      <c r="N7" s="201">
        <f>SUM(L7:M7)</f>
        <v>2443585.23</v>
      </c>
    </row>
    <row r="8" spans="1:14" ht="12" customHeight="1" x14ac:dyDescent="0.25">
      <c r="A8" s="248" t="s">
        <v>19</v>
      </c>
      <c r="B8" s="74" t="s">
        <v>16</v>
      </c>
      <c r="C8" s="139">
        <f>'Vidzeme stat.,plān.reģ.valsts'!C8+'Vidzeme stat.,plān.reģ. pārējie'!C8</f>
        <v>523.75</v>
      </c>
      <c r="D8" s="139">
        <f>'Vidzeme stat.,plān.reģ.valsts'!D8+'Vidzeme stat.,plān.reģ. pārējie'!D8</f>
        <v>222.66</v>
      </c>
      <c r="E8" s="139">
        <f>'Vidzeme stat.,plān.reģ.valsts'!E8+'Vidzeme stat.,plān.reģ. pārējie'!E8</f>
        <v>4.9400000000000004</v>
      </c>
      <c r="F8" s="139">
        <f>'Vidzeme stat.,plān.reģ.valsts'!F8+'Vidzeme stat.,plān.reģ. pārējie'!F8</f>
        <v>1.33</v>
      </c>
      <c r="G8" s="200">
        <f t="shared" ref="G8:G37" si="7">SUM(C8:F8)</f>
        <v>752.68000000000006</v>
      </c>
      <c r="H8" s="139">
        <f>'Vidzeme stat.,plān.reģ.valsts'!H8+'Vidzeme stat.,plān.reģ. pārējie'!H8</f>
        <v>494.40000000000003</v>
      </c>
      <c r="I8" s="139">
        <f>'Vidzeme stat.,plān.reģ.valsts'!I8+'Vidzeme stat.,plān.reģ. pārējie'!I8</f>
        <v>10.78</v>
      </c>
      <c r="J8" s="139">
        <f>'Vidzeme stat.,plān.reģ.valsts'!J8+'Vidzeme stat.,plān.reģ. pārējie'!J8</f>
        <v>96.91</v>
      </c>
      <c r="K8" s="200">
        <f t="shared" ref="K8:K37" si="8">SUM(H8:J8)</f>
        <v>602.09</v>
      </c>
      <c r="L8" s="200">
        <f t="shared" ref="L8:L37" si="9">G8+K8</f>
        <v>1354.77</v>
      </c>
      <c r="M8" s="139">
        <f>'Vidzeme stat.,plān.reģ.valsts'!M8+'Vidzeme stat.,plān.reģ. pārējie'!M8</f>
        <v>351.68</v>
      </c>
      <c r="N8" s="201">
        <f t="shared" ref="N8:N37" si="10">SUM(L8:M8)</f>
        <v>1706.45</v>
      </c>
    </row>
    <row r="9" spans="1:14" ht="29.25" customHeight="1" x14ac:dyDescent="0.25">
      <c r="A9" s="248"/>
      <c r="B9" s="74" t="s">
        <v>17</v>
      </c>
      <c r="C9" s="206">
        <f>'Vidzeme stat.,plān.reģ.valsts'!C9+'Vidzeme stat.,plān.reģ. pārējie'!C9</f>
        <v>30601</v>
      </c>
      <c r="D9" s="156">
        <f>'Vidzeme stat.,plān.reģ.valsts'!D9+'Vidzeme stat.,plān.reģ. pārējie'!D9</f>
        <v>11302</v>
      </c>
      <c r="E9" s="156">
        <f>'Vidzeme stat.,plān.reģ.valsts'!E9+'Vidzeme stat.,plān.reģ. pārējie'!E9</f>
        <v>148</v>
      </c>
      <c r="F9" s="156">
        <f>'Vidzeme stat.,plān.reģ.valsts'!F9+'Vidzeme stat.,plān.reģ. pārējie'!F9</f>
        <v>44</v>
      </c>
      <c r="G9" s="207">
        <f t="shared" si="7"/>
        <v>42095</v>
      </c>
      <c r="H9" s="156">
        <f>'Vidzeme stat.,plān.reģ.valsts'!H9+'Vidzeme stat.,plān.reģ. pārējie'!H9</f>
        <v>25825</v>
      </c>
      <c r="I9" s="156">
        <f>'Vidzeme stat.,plān.reģ.valsts'!I9+'Vidzeme stat.,plān.reģ. pārējie'!I9</f>
        <v>485</v>
      </c>
      <c r="J9" s="156">
        <f>'Vidzeme stat.,plān.reģ.valsts'!J9+'Vidzeme stat.,plān.reģ. pārējie'!J9</f>
        <v>5590</v>
      </c>
      <c r="K9" s="207">
        <f t="shared" si="8"/>
        <v>31900</v>
      </c>
      <c r="L9" s="207">
        <f t="shared" si="9"/>
        <v>73995</v>
      </c>
      <c r="M9" s="156">
        <f>'Vidzeme stat.,plān.reģ.valsts'!M9+'Vidzeme stat.,plān.reģ. pārējie'!M9</f>
        <v>17782.23</v>
      </c>
      <c r="N9" s="208">
        <f t="shared" si="10"/>
        <v>91777.23</v>
      </c>
    </row>
    <row r="10" spans="1:14" ht="12.75" customHeight="1" x14ac:dyDescent="0.25">
      <c r="A10" s="248" t="s">
        <v>20</v>
      </c>
      <c r="B10" s="74" t="s">
        <v>16</v>
      </c>
      <c r="C10" s="139">
        <f>'Vidzeme stat.,plān.reģ.valsts'!C10+'Vidzeme stat.,plān.reģ. pārējie'!C10</f>
        <v>328.34</v>
      </c>
      <c r="D10" s="139">
        <f>'Vidzeme stat.,plān.reģ.valsts'!D10+'Vidzeme stat.,plān.reģ. pārējie'!D10</f>
        <v>131.85</v>
      </c>
      <c r="E10" s="139">
        <f>'Vidzeme stat.,plān.reģ.valsts'!E10+'Vidzeme stat.,plān.reģ. pārējie'!E10</f>
        <v>0</v>
      </c>
      <c r="F10" s="139">
        <f>'Vidzeme stat.,plān.reģ.valsts'!F10+'Vidzeme stat.,plān.reģ. pārējie'!F10</f>
        <v>0</v>
      </c>
      <c r="G10" s="200">
        <f t="shared" si="7"/>
        <v>460.18999999999994</v>
      </c>
      <c r="H10" s="139">
        <f>'Vidzeme stat.,plān.reģ.valsts'!H10+'Vidzeme stat.,plān.reģ. pārējie'!H10</f>
        <v>337.94</v>
      </c>
      <c r="I10" s="139">
        <f>'Vidzeme stat.,plān.reģ.valsts'!I10+'Vidzeme stat.,plān.reģ. pārējie'!I10</f>
        <v>0</v>
      </c>
      <c r="J10" s="139">
        <f>'Vidzeme stat.,plān.reģ.valsts'!J10+'Vidzeme stat.,plān.reģ. pārējie'!J10</f>
        <v>0</v>
      </c>
      <c r="K10" s="200">
        <f t="shared" si="8"/>
        <v>337.94</v>
      </c>
      <c r="L10" s="200">
        <f t="shared" si="9"/>
        <v>798.12999999999988</v>
      </c>
      <c r="M10" s="139">
        <f>'Vidzeme stat.,plān.reģ.valsts'!M10+'Vidzeme stat.,plān.reģ. pārējie'!M10</f>
        <v>0</v>
      </c>
      <c r="N10" s="201">
        <f t="shared" si="10"/>
        <v>798.12999999999988</v>
      </c>
    </row>
    <row r="11" spans="1:14" ht="13.5" customHeight="1" x14ac:dyDescent="0.25">
      <c r="A11" s="248"/>
      <c r="B11" s="74" t="s">
        <v>17</v>
      </c>
      <c r="C11" s="202">
        <f>'Vidzeme stat.,plān.reģ.valsts'!C11+'Vidzeme stat.,plān.reģ. pārējie'!C11</f>
        <v>82670</v>
      </c>
      <c r="D11" s="202">
        <f>'Vidzeme stat.,plān.reģ.valsts'!D11+'Vidzeme stat.,plān.reģ. pārējie'!D11</f>
        <v>33787</v>
      </c>
      <c r="E11" s="202">
        <f>'Vidzeme stat.,plān.reģ.valsts'!E11+'Vidzeme stat.,plān.reģ. pārējie'!E11</f>
        <v>0</v>
      </c>
      <c r="F11" s="202">
        <f>'Vidzeme stat.,plān.reģ.valsts'!F11+'Vidzeme stat.,plān.reģ. pārējie'!F11</f>
        <v>0</v>
      </c>
      <c r="G11" s="203">
        <f t="shared" si="7"/>
        <v>116457</v>
      </c>
      <c r="H11" s="202">
        <f>'Vidzeme stat.,plān.reģ.valsts'!H11+'Vidzeme stat.,plān.reģ. pārējie'!H11</f>
        <v>73193</v>
      </c>
      <c r="I11" s="202">
        <f>'Vidzeme stat.,plān.reģ.valsts'!I11+'Vidzeme stat.,plān.reģ. pārējie'!I11</f>
        <v>0</v>
      </c>
      <c r="J11" s="202">
        <f>'Vidzeme stat.,plān.reģ.valsts'!J11+'Vidzeme stat.,plān.reģ. pārējie'!J11</f>
        <v>0</v>
      </c>
      <c r="K11" s="203">
        <f t="shared" si="8"/>
        <v>73193</v>
      </c>
      <c r="L11" s="203">
        <f t="shared" si="9"/>
        <v>189650</v>
      </c>
      <c r="M11" s="202">
        <f>'Vidzeme stat.,plān.reģ.valsts'!M11+'Vidzeme stat.,plān.reģ. pārējie'!M11</f>
        <v>0</v>
      </c>
      <c r="N11" s="201">
        <f t="shared" si="10"/>
        <v>189650</v>
      </c>
    </row>
    <row r="12" spans="1:14" ht="14.25" customHeight="1" x14ac:dyDescent="0.25">
      <c r="A12" s="179" t="s">
        <v>21</v>
      </c>
      <c r="B12" s="74" t="s">
        <v>16</v>
      </c>
      <c r="C12" s="139">
        <f>'Vidzeme stat.,plān.reģ.valsts'!C12+'Vidzeme stat.,plān.reģ. pārējie'!C12</f>
        <v>2102.9299999999998</v>
      </c>
      <c r="D12" s="139">
        <f>'Vidzeme stat.,plān.reģ.valsts'!D12+'Vidzeme stat.,plān.reģ. pārējie'!D12</f>
        <v>3151.95</v>
      </c>
      <c r="E12" s="139">
        <f>'Vidzeme stat.,plān.reģ.valsts'!E12+'Vidzeme stat.,plān.reģ. pārējie'!E12</f>
        <v>9.0500000000000007</v>
      </c>
      <c r="F12" s="139">
        <f>'Vidzeme stat.,plān.reģ.valsts'!F12+'Vidzeme stat.,plān.reģ. pārējie'!F12</f>
        <v>7.1</v>
      </c>
      <c r="G12" s="150">
        <f t="shared" si="7"/>
        <v>5271.03</v>
      </c>
      <c r="H12" s="139">
        <f>'Vidzeme stat.,plān.reģ.valsts'!H12+'Vidzeme stat.,plān.reģ. pārējie'!H12</f>
        <v>2606.13</v>
      </c>
      <c r="I12" s="139">
        <f>'Vidzeme stat.,plān.reģ.valsts'!I12+'Vidzeme stat.,plān.reģ. pārējie'!I12</f>
        <v>60.66</v>
      </c>
      <c r="J12" s="139">
        <f>'Vidzeme stat.,plān.reģ.valsts'!J12+'Vidzeme stat.,plān.reģ. pārējie'!J12</f>
        <v>267.28000000000003</v>
      </c>
      <c r="K12" s="150">
        <f t="shared" si="8"/>
        <v>2934.07</v>
      </c>
      <c r="L12" s="150">
        <f t="shared" si="9"/>
        <v>8205.1</v>
      </c>
      <c r="M12" s="139">
        <f>'Vidzeme stat.,plān.reģ.valsts'!M12+'Vidzeme stat.,plān.reģ. pārējie'!M12</f>
        <v>259.45</v>
      </c>
      <c r="N12" s="198">
        <f t="shared" si="10"/>
        <v>8464.5500000000011</v>
      </c>
    </row>
    <row r="13" spans="1:14" ht="14.25" customHeight="1" x14ac:dyDescent="0.25">
      <c r="A13" s="182" t="s">
        <v>37</v>
      </c>
      <c r="B13" s="74" t="s">
        <v>17</v>
      </c>
      <c r="C13" s="202">
        <f>'Vidzeme stat.,plān.reģ.valsts'!C13+'Vidzeme stat.,plān.reģ. pārējie'!C13</f>
        <v>94906</v>
      </c>
      <c r="D13" s="202">
        <f>'Vidzeme stat.,plān.reģ.valsts'!D13+'Vidzeme stat.,plān.reģ. pārējie'!D13</f>
        <v>182641</v>
      </c>
      <c r="E13" s="202">
        <f>'Vidzeme stat.,plān.reģ.valsts'!E13+'Vidzeme stat.,plān.reģ. pārējie'!E13</f>
        <v>296</v>
      </c>
      <c r="F13" s="202">
        <f>'Vidzeme stat.,plān.reģ.valsts'!F13+'Vidzeme stat.,plān.reģ. pārējie'!F13</f>
        <v>221</v>
      </c>
      <c r="G13" s="149">
        <f t="shared" si="7"/>
        <v>278064</v>
      </c>
      <c r="H13" s="202">
        <f>'Vidzeme stat.,plān.reģ.valsts'!H13+'Vidzeme stat.,plān.reģ. pārējie'!H13</f>
        <v>80697.5</v>
      </c>
      <c r="I13" s="202">
        <f>'Vidzeme stat.,plān.reģ.valsts'!I13+'Vidzeme stat.,plān.reģ. pārējie'!I13</f>
        <v>2224</v>
      </c>
      <c r="J13" s="202">
        <f>'Vidzeme stat.,plān.reģ.valsts'!J13+'Vidzeme stat.,plān.reģ. pārējie'!J13</f>
        <v>6781</v>
      </c>
      <c r="K13" s="149">
        <f t="shared" si="8"/>
        <v>89702.5</v>
      </c>
      <c r="L13" s="149">
        <f t="shared" si="9"/>
        <v>367766.5</v>
      </c>
      <c r="M13" s="202">
        <f>'Vidzeme stat.,plān.reģ.valsts'!M13+'Vidzeme stat.,plān.reģ. pārējie'!M13</f>
        <v>6424</v>
      </c>
      <c r="N13" s="198">
        <f t="shared" si="10"/>
        <v>374190.5</v>
      </c>
    </row>
    <row r="14" spans="1:14" ht="14.25" customHeight="1" x14ac:dyDescent="0.25">
      <c r="A14" s="251" t="s">
        <v>23</v>
      </c>
      <c r="B14" s="74" t="s">
        <v>16</v>
      </c>
      <c r="C14" s="139">
        <f>'Vidzeme stat.,plān.reģ.valsts'!C14+'Vidzeme stat.,plān.reģ. pārējie'!C14</f>
        <v>88.460000000000008</v>
      </c>
      <c r="D14" s="139">
        <f>'Vidzeme stat.,plān.reģ.valsts'!D14+'Vidzeme stat.,plān.reģ. pārējie'!D14</f>
        <v>514.77</v>
      </c>
      <c r="E14" s="139">
        <f>'Vidzeme stat.,plān.reģ.valsts'!E14+'Vidzeme stat.,plān.reģ. pārējie'!E14</f>
        <v>0</v>
      </c>
      <c r="F14" s="139">
        <f>'Vidzeme stat.,plān.reģ.valsts'!F14+'Vidzeme stat.,plān.reģ. pārējie'!F14</f>
        <v>0.65</v>
      </c>
      <c r="G14" s="150">
        <f t="shared" si="7"/>
        <v>603.88</v>
      </c>
      <c r="H14" s="139">
        <f>'Vidzeme stat.,plān.reģ.valsts'!H14+'Vidzeme stat.,plān.reģ. pārējie'!H14</f>
        <v>84.789999999999992</v>
      </c>
      <c r="I14" s="139">
        <f>'Vidzeme stat.,plān.reģ.valsts'!I14+'Vidzeme stat.,plān.reģ. pārējie'!I14</f>
        <v>5.85</v>
      </c>
      <c r="J14" s="139">
        <f>'Vidzeme stat.,plān.reģ.valsts'!J14+'Vidzeme stat.,plān.reģ. pārējie'!J14</f>
        <v>15.16</v>
      </c>
      <c r="K14" s="150">
        <f t="shared" si="8"/>
        <v>105.79999999999998</v>
      </c>
      <c r="L14" s="150">
        <f t="shared" si="9"/>
        <v>709.68</v>
      </c>
      <c r="M14" s="139">
        <f>'Vidzeme stat.,plān.reģ.valsts'!M14+'Vidzeme stat.,plān.reģ. pārējie'!M14</f>
        <v>4.24</v>
      </c>
      <c r="N14" s="198">
        <f t="shared" si="10"/>
        <v>713.92</v>
      </c>
    </row>
    <row r="15" spans="1:14" ht="14.25" customHeight="1" x14ac:dyDescent="0.25">
      <c r="A15" s="251"/>
      <c r="B15" s="74" t="s">
        <v>17</v>
      </c>
      <c r="C15" s="202">
        <f>'Vidzeme stat.,plān.reģ.valsts'!C15+'Vidzeme stat.,plān.reģ. pārējie'!C15</f>
        <v>13665</v>
      </c>
      <c r="D15" s="202">
        <f>'Vidzeme stat.,plān.reģ.valsts'!D15+'Vidzeme stat.,plān.reģ. pārējie'!D15</f>
        <v>98210</v>
      </c>
      <c r="E15" s="202">
        <f>'Vidzeme stat.,plān.reģ.valsts'!E15+'Vidzeme stat.,plān.reģ. pārējie'!E15</f>
        <v>0</v>
      </c>
      <c r="F15" s="202">
        <f>'Vidzeme stat.,plān.reģ.valsts'!F15+'Vidzeme stat.,plān.reģ. pārējie'!F15</f>
        <v>207</v>
      </c>
      <c r="G15" s="149">
        <f t="shared" si="7"/>
        <v>112082</v>
      </c>
      <c r="H15" s="202">
        <f>'Vidzeme stat.,plān.reģ.valsts'!H15+'Vidzeme stat.,plān.reģ. pārējie'!H15</f>
        <v>11120</v>
      </c>
      <c r="I15" s="202">
        <f>'Vidzeme stat.,plān.reģ.valsts'!I15+'Vidzeme stat.,plān.reģ. pārējie'!I15</f>
        <v>1007</v>
      </c>
      <c r="J15" s="202">
        <f>'Vidzeme stat.,plān.reģ.valsts'!J15+'Vidzeme stat.,plān.reģ. pārējie'!J15</f>
        <v>2186</v>
      </c>
      <c r="K15" s="149">
        <f t="shared" si="8"/>
        <v>14313</v>
      </c>
      <c r="L15" s="149">
        <f t="shared" si="9"/>
        <v>126395</v>
      </c>
      <c r="M15" s="202">
        <f>'Vidzeme stat.,plān.reģ.valsts'!M15+'Vidzeme stat.,plān.reģ. pārējie'!M15</f>
        <v>453</v>
      </c>
      <c r="N15" s="198">
        <f t="shared" si="10"/>
        <v>126848</v>
      </c>
    </row>
    <row r="16" spans="1:14" ht="14.25" customHeight="1" x14ac:dyDescent="0.25">
      <c r="A16" s="251" t="s">
        <v>24</v>
      </c>
      <c r="B16" s="74" t="s">
        <v>16</v>
      </c>
      <c r="C16" s="139">
        <f>'Vidzeme stat.,plān.reģ.valsts'!C16+'Vidzeme stat.,plān.reģ. pārējie'!C16</f>
        <v>4042.87</v>
      </c>
      <c r="D16" s="139">
        <f>'Vidzeme stat.,plān.reģ.valsts'!D16+'Vidzeme stat.,plān.reģ. pārējie'!D16</f>
        <v>6362.74</v>
      </c>
      <c r="E16" s="139">
        <f>'Vidzeme stat.,plān.reģ.valsts'!E16+'Vidzeme stat.,plān.reģ. pārējie'!E16</f>
        <v>15.49</v>
      </c>
      <c r="F16" s="139">
        <f>'Vidzeme stat.,plān.reģ.valsts'!F16+'Vidzeme stat.,plān.reģ. pārējie'!F16</f>
        <v>22.31</v>
      </c>
      <c r="G16" s="150">
        <f t="shared" si="7"/>
        <v>10443.41</v>
      </c>
      <c r="H16" s="139">
        <f>'Vidzeme stat.,plān.reģ.valsts'!H16+'Vidzeme stat.,plān.reģ. pārējie'!H16</f>
        <v>1379.43</v>
      </c>
      <c r="I16" s="139">
        <f>'Vidzeme stat.,plān.reģ.valsts'!I16+'Vidzeme stat.,plān.reģ. pārējie'!I16</f>
        <v>62.400000000000006</v>
      </c>
      <c r="J16" s="139">
        <f>'Vidzeme stat.,plān.reģ.valsts'!J16+'Vidzeme stat.,plān.reģ. pārējie'!J16</f>
        <v>131.44</v>
      </c>
      <c r="K16" s="150">
        <f t="shared" si="8"/>
        <v>1573.2700000000002</v>
      </c>
      <c r="L16" s="150">
        <f t="shared" si="9"/>
        <v>12016.68</v>
      </c>
      <c r="M16" s="139">
        <f>'Vidzeme stat.,plān.reģ.valsts'!M16+'Vidzeme stat.,plān.reģ. pārējie'!M16</f>
        <v>148.75</v>
      </c>
      <c r="N16" s="198">
        <f t="shared" si="10"/>
        <v>12165.43</v>
      </c>
    </row>
    <row r="17" spans="1:14" ht="14.25" customHeight="1" x14ac:dyDescent="0.25">
      <c r="A17" s="251"/>
      <c r="B17" s="74" t="s">
        <v>17</v>
      </c>
      <c r="C17" s="202">
        <f>'Vidzeme stat.,plān.reģ.valsts'!C17+'Vidzeme stat.,plān.reģ. pārējie'!C17</f>
        <v>43834.99</v>
      </c>
      <c r="D17" s="202">
        <f>'Vidzeme stat.,plān.reģ.valsts'!D17+'Vidzeme stat.,plān.reģ. pārējie'!D17</f>
        <v>66040.98000000001</v>
      </c>
      <c r="E17" s="202">
        <f>'Vidzeme stat.,plān.reģ.valsts'!E17+'Vidzeme stat.,plān.reģ. pārējie'!E17</f>
        <v>418</v>
      </c>
      <c r="F17" s="202">
        <f>'Vidzeme stat.,plān.reģ.valsts'!F17+'Vidzeme stat.,plān.reģ. pārējie'!F17</f>
        <v>273</v>
      </c>
      <c r="G17" s="149">
        <f t="shared" si="7"/>
        <v>110566.97</v>
      </c>
      <c r="H17" s="202">
        <f>'Vidzeme stat.,plān.reģ.valsts'!H17+'Vidzeme stat.,plān.reģ. pārējie'!H17</f>
        <v>17525.689999999999</v>
      </c>
      <c r="I17" s="202">
        <f>'Vidzeme stat.,plān.reģ.valsts'!I17+'Vidzeme stat.,plān.reģ. pārējie'!I17</f>
        <v>855</v>
      </c>
      <c r="J17" s="202">
        <f>'Vidzeme stat.,plān.reģ.valsts'!J17+'Vidzeme stat.,plān.reģ. pārējie'!J17</f>
        <v>2335.58</v>
      </c>
      <c r="K17" s="149">
        <f t="shared" si="8"/>
        <v>20716.269999999997</v>
      </c>
      <c r="L17" s="149">
        <f t="shared" si="9"/>
        <v>131283.24</v>
      </c>
      <c r="M17" s="202">
        <f>'Vidzeme stat.,plān.reģ.valsts'!M17+'Vidzeme stat.,plān.reģ. pārējie'!M17</f>
        <v>3069</v>
      </c>
      <c r="N17" s="198">
        <f t="shared" si="10"/>
        <v>134352.24</v>
      </c>
    </row>
    <row r="18" spans="1:14" ht="14.25" customHeight="1" x14ac:dyDescent="0.25">
      <c r="A18" s="250" t="s">
        <v>25</v>
      </c>
      <c r="B18" s="74" t="s">
        <v>16</v>
      </c>
      <c r="C18" s="139">
        <f>'Vidzeme stat.,plān.reģ.valsts'!C18+'Vidzeme stat.,plān.reģ. pārējie'!C18</f>
        <v>1.71</v>
      </c>
      <c r="D18" s="139">
        <f>'Vidzeme stat.,plān.reģ.valsts'!D18+'Vidzeme stat.,plān.reģ. pārējie'!D18</f>
        <v>129.03</v>
      </c>
      <c r="E18" s="139">
        <f>'Vidzeme stat.,plān.reģ.valsts'!E18+'Vidzeme stat.,plān.reģ. pārējie'!E18</f>
        <v>0</v>
      </c>
      <c r="F18" s="139">
        <f>'Vidzeme stat.,plān.reģ.valsts'!F18+'Vidzeme stat.,plān.reģ. pārējie'!F18</f>
        <v>0</v>
      </c>
      <c r="G18" s="150">
        <f t="shared" si="7"/>
        <v>130.74</v>
      </c>
      <c r="H18" s="139">
        <f>'Vidzeme stat.,plān.reģ.valsts'!H18+'Vidzeme stat.,plān.reģ. pārējie'!H18</f>
        <v>0.89</v>
      </c>
      <c r="I18" s="139">
        <f>'Vidzeme stat.,plān.reģ.valsts'!I18+'Vidzeme stat.,plān.reģ. pārējie'!I18</f>
        <v>0</v>
      </c>
      <c r="J18" s="139">
        <f>'Vidzeme stat.,plān.reģ.valsts'!J18+'Vidzeme stat.,plān.reģ. pārējie'!J18</f>
        <v>2.56</v>
      </c>
      <c r="K18" s="150">
        <f t="shared" si="8"/>
        <v>3.45</v>
      </c>
      <c r="L18" s="150">
        <f t="shared" si="9"/>
        <v>134.19</v>
      </c>
      <c r="M18" s="139">
        <f>'Vidzeme stat.,plān.reģ.valsts'!M18+'Vidzeme stat.,plān.reģ. pārējie'!M18</f>
        <v>0</v>
      </c>
      <c r="N18" s="198">
        <f t="shared" si="10"/>
        <v>134.19</v>
      </c>
    </row>
    <row r="19" spans="1:14" ht="14.25" customHeight="1" x14ac:dyDescent="0.25">
      <c r="A19" s="250"/>
      <c r="B19" s="74" t="s">
        <v>17</v>
      </c>
      <c r="C19" s="139">
        <f>'Vidzeme stat.,plān.reģ.valsts'!C19+'Vidzeme stat.,plān.reģ. pārējie'!C19</f>
        <v>419</v>
      </c>
      <c r="D19" s="139">
        <f>'Vidzeme stat.,plān.reģ.valsts'!D19+'Vidzeme stat.,plān.reģ. pārējie'!D19</f>
        <v>35550</v>
      </c>
      <c r="E19" s="139">
        <f>'Vidzeme stat.,plān.reģ.valsts'!E19+'Vidzeme stat.,plān.reģ. pārējie'!E19</f>
        <v>0</v>
      </c>
      <c r="F19" s="139">
        <f>'Vidzeme stat.,plān.reģ.valsts'!F19+'Vidzeme stat.,plān.reģ. pārējie'!F19</f>
        <v>0</v>
      </c>
      <c r="G19" s="150">
        <f t="shared" si="7"/>
        <v>35969</v>
      </c>
      <c r="H19" s="139">
        <f>'Vidzeme stat.,plān.reģ.valsts'!H19+'Vidzeme stat.,plān.reģ. pārējie'!H19</f>
        <v>197</v>
      </c>
      <c r="I19" s="139">
        <f>'Vidzeme stat.,plān.reģ.valsts'!I19+'Vidzeme stat.,plān.reģ. pārējie'!I19</f>
        <v>0</v>
      </c>
      <c r="J19" s="139">
        <f>'Vidzeme stat.,plān.reģ.valsts'!J19+'Vidzeme stat.,plān.reģ. pārējie'!J19</f>
        <v>664</v>
      </c>
      <c r="K19" s="150">
        <f t="shared" si="8"/>
        <v>861</v>
      </c>
      <c r="L19" s="150">
        <f t="shared" si="9"/>
        <v>36830</v>
      </c>
      <c r="M19" s="139">
        <f>'Vidzeme stat.,plān.reģ.valsts'!M19+'Vidzeme stat.,plān.reģ. pārējie'!M19</f>
        <v>0</v>
      </c>
      <c r="N19" s="198">
        <f t="shared" si="10"/>
        <v>36830</v>
      </c>
    </row>
    <row r="20" spans="1:14" ht="14.25" customHeight="1" x14ac:dyDescent="0.25">
      <c r="A20" s="250" t="s">
        <v>26</v>
      </c>
      <c r="B20" s="74" t="s">
        <v>16</v>
      </c>
      <c r="C20" s="139">
        <f>'Vidzeme stat.,plān.reģ.valsts'!C20+'Vidzeme stat.,plān.reģ. pārējie'!C20</f>
        <v>0</v>
      </c>
      <c r="D20" s="139">
        <f>'Vidzeme stat.,plān.reģ.valsts'!D20+'Vidzeme stat.,plān.reģ. pārējie'!D20</f>
        <v>0</v>
      </c>
      <c r="E20" s="139">
        <f>'Vidzeme stat.,plān.reģ.valsts'!E20+'Vidzeme stat.,plān.reģ. pārējie'!E20</f>
        <v>0</v>
      </c>
      <c r="F20" s="139">
        <f>'Vidzeme stat.,plān.reģ.valsts'!F20+'Vidzeme stat.,plān.reģ. pārējie'!F20</f>
        <v>0</v>
      </c>
      <c r="G20" s="150">
        <f t="shared" si="7"/>
        <v>0</v>
      </c>
      <c r="H20" s="139">
        <f>'Vidzeme stat.,plān.reģ.valsts'!H20+'Vidzeme stat.,plān.reģ. pārējie'!H20</f>
        <v>0</v>
      </c>
      <c r="I20" s="139">
        <f>'Vidzeme stat.,plān.reģ.valsts'!I20+'Vidzeme stat.,plān.reģ. pārējie'!I20</f>
        <v>0</v>
      </c>
      <c r="J20" s="139">
        <f>'Vidzeme stat.,plān.reģ.valsts'!J20+'Vidzeme stat.,plān.reģ. pārējie'!J20</f>
        <v>0</v>
      </c>
      <c r="K20" s="150">
        <f t="shared" si="8"/>
        <v>0</v>
      </c>
      <c r="L20" s="150">
        <f t="shared" si="9"/>
        <v>0</v>
      </c>
      <c r="M20" s="139">
        <f>'Vidzeme stat.,plān.reģ.valsts'!M20+'Vidzeme stat.,plān.reģ. pārējie'!M20</f>
        <v>0</v>
      </c>
      <c r="N20" s="198">
        <f t="shared" si="10"/>
        <v>0</v>
      </c>
    </row>
    <row r="21" spans="1:14" ht="14.25" customHeight="1" x14ac:dyDescent="0.25">
      <c r="A21" s="250"/>
      <c r="B21" s="74" t="s">
        <v>17</v>
      </c>
      <c r="C21" s="139">
        <f>'Vidzeme stat.,plān.reģ.valsts'!C21+'Vidzeme stat.,plān.reģ. pārējie'!C21</f>
        <v>0</v>
      </c>
      <c r="D21" s="139">
        <f>'Vidzeme stat.,plān.reģ.valsts'!D21+'Vidzeme stat.,plān.reģ. pārējie'!D21</f>
        <v>0</v>
      </c>
      <c r="E21" s="139">
        <f>'Vidzeme stat.,plān.reģ.valsts'!E21+'Vidzeme stat.,plān.reģ. pārējie'!E21</f>
        <v>0</v>
      </c>
      <c r="F21" s="139">
        <f>'Vidzeme stat.,plān.reģ.valsts'!F21+'Vidzeme stat.,plān.reģ. pārējie'!F21</f>
        <v>0</v>
      </c>
      <c r="G21" s="150">
        <f t="shared" si="7"/>
        <v>0</v>
      </c>
      <c r="H21" s="139">
        <f>'Vidzeme stat.,plān.reģ.valsts'!H21+'Vidzeme stat.,plān.reģ. pārējie'!H21</f>
        <v>0</v>
      </c>
      <c r="I21" s="139">
        <f>'Vidzeme stat.,plān.reģ.valsts'!I21+'Vidzeme stat.,plān.reģ. pārējie'!I21</f>
        <v>0</v>
      </c>
      <c r="J21" s="139">
        <f>'Vidzeme stat.,plān.reģ.valsts'!J21+'Vidzeme stat.,plān.reģ. pārējie'!J21</f>
        <v>0</v>
      </c>
      <c r="K21" s="150">
        <f t="shared" si="8"/>
        <v>0</v>
      </c>
      <c r="L21" s="150">
        <f t="shared" si="9"/>
        <v>0</v>
      </c>
      <c r="M21" s="139">
        <f>'Vidzeme stat.,plān.reģ.valsts'!M21+'Vidzeme stat.,plān.reģ. pārējie'!M21</f>
        <v>0</v>
      </c>
      <c r="N21" s="198">
        <f t="shared" si="10"/>
        <v>0</v>
      </c>
    </row>
    <row r="22" spans="1:14" ht="14.25" customHeight="1" x14ac:dyDescent="0.25">
      <c r="A22" s="179" t="s">
        <v>27</v>
      </c>
      <c r="B22" s="74" t="s">
        <v>16</v>
      </c>
      <c r="C22" s="139">
        <f>'Vidzeme stat.,plān.reģ.valsts'!C22+'Vidzeme stat.,plān.reģ. pārējie'!C22</f>
        <v>50.9</v>
      </c>
      <c r="D22" s="139">
        <f>'Vidzeme stat.,plān.reģ.valsts'!D22+'Vidzeme stat.,plān.reģ. pārējie'!D22</f>
        <v>20.02</v>
      </c>
      <c r="E22" s="139">
        <f>'Vidzeme stat.,plān.reģ.valsts'!E22+'Vidzeme stat.,plān.reģ. pārējie'!E22</f>
        <v>0.2</v>
      </c>
      <c r="F22" s="139">
        <f>'Vidzeme stat.,plān.reģ.valsts'!F22+'Vidzeme stat.,plān.reģ. pārējie'!F22</f>
        <v>0.05</v>
      </c>
      <c r="G22" s="150">
        <f t="shared" si="7"/>
        <v>71.17</v>
      </c>
      <c r="H22" s="139">
        <f>'Vidzeme stat.,plān.reģ.valsts'!H22+'Vidzeme stat.,plān.reģ. pārējie'!H22</f>
        <v>21.53</v>
      </c>
      <c r="I22" s="139">
        <f>'Vidzeme stat.,plān.reģ.valsts'!I22+'Vidzeme stat.,plān.reģ. pārējie'!I22</f>
        <v>1.45</v>
      </c>
      <c r="J22" s="139">
        <f>'Vidzeme stat.,plān.reģ.valsts'!J22+'Vidzeme stat.,plān.reģ. pārējie'!J22</f>
        <v>1.91</v>
      </c>
      <c r="K22" s="150">
        <f t="shared" si="8"/>
        <v>24.89</v>
      </c>
      <c r="L22" s="150">
        <f t="shared" si="9"/>
        <v>96.06</v>
      </c>
      <c r="M22" s="139">
        <f>'Vidzeme stat.,plān.reģ.valsts'!M22+'Vidzeme stat.,plān.reģ. pārējie'!M22</f>
        <v>1.9100000000000001</v>
      </c>
      <c r="N22" s="198">
        <f t="shared" si="10"/>
        <v>97.97</v>
      </c>
    </row>
    <row r="23" spans="1:14" ht="14.25" customHeight="1" x14ac:dyDescent="0.25">
      <c r="A23" s="181"/>
      <c r="B23" s="74" t="s">
        <v>17</v>
      </c>
      <c r="C23" s="139">
        <f>'Vidzeme stat.,plān.reģ.valsts'!C23+'Vidzeme stat.,plān.reģ. pārējie'!C23</f>
        <v>6032.55</v>
      </c>
      <c r="D23" s="139">
        <f>'Vidzeme stat.,plān.reģ.valsts'!D23+'Vidzeme stat.,plān.reģ. pārējie'!D23</f>
        <v>2164.75</v>
      </c>
      <c r="E23" s="139">
        <f>'Vidzeme stat.,plān.reģ.valsts'!E23+'Vidzeme stat.,plān.reģ. pārējie'!E23</f>
        <v>2</v>
      </c>
      <c r="F23" s="139">
        <f>'Vidzeme stat.,plān.reģ.valsts'!F23+'Vidzeme stat.,plān.reģ. pārējie'!F23</f>
        <v>6</v>
      </c>
      <c r="G23" s="150">
        <f t="shared" si="7"/>
        <v>8205.2999999999993</v>
      </c>
      <c r="H23" s="139">
        <f>'Vidzeme stat.,plān.reģ.valsts'!H23+'Vidzeme stat.,plān.reģ. pārējie'!H23</f>
        <v>1715</v>
      </c>
      <c r="I23" s="139">
        <f>'Vidzeme stat.,plān.reģ.valsts'!I23+'Vidzeme stat.,plān.reģ. pārējie'!I23</f>
        <v>96</v>
      </c>
      <c r="J23" s="139">
        <f>'Vidzeme stat.,plān.reģ.valsts'!J23+'Vidzeme stat.,plān.reģ. pārējie'!J23</f>
        <v>232.74</v>
      </c>
      <c r="K23" s="150">
        <f t="shared" si="8"/>
        <v>2043.74</v>
      </c>
      <c r="L23" s="150">
        <f t="shared" si="9"/>
        <v>10249.039999999999</v>
      </c>
      <c r="M23" s="139">
        <f>'Vidzeme stat.,plān.reģ.valsts'!M23+'Vidzeme stat.,plān.reģ. pārējie'!M23</f>
        <v>48</v>
      </c>
      <c r="N23" s="198">
        <f t="shared" si="10"/>
        <v>10297.039999999999</v>
      </c>
    </row>
    <row r="24" spans="1:14" ht="14.25" customHeight="1" x14ac:dyDescent="0.25">
      <c r="A24" s="251" t="s">
        <v>28</v>
      </c>
      <c r="B24" s="74" t="s">
        <v>16</v>
      </c>
      <c r="C24" s="139">
        <f>'Vidzeme stat.,plān.reģ.valsts'!C24+'Vidzeme stat.,plān.reģ. pārējie'!C24</f>
        <v>196.03000000000003</v>
      </c>
      <c r="D24" s="139">
        <f>'Vidzeme stat.,plān.reģ.valsts'!D24+'Vidzeme stat.,plān.reģ. pārējie'!D24</f>
        <v>123.06</v>
      </c>
      <c r="E24" s="139">
        <f>'Vidzeme stat.,plān.reģ.valsts'!E24+'Vidzeme stat.,plān.reģ. pārējie'!E24</f>
        <v>11.09</v>
      </c>
      <c r="F24" s="139">
        <f>'Vidzeme stat.,plān.reģ.valsts'!F24+'Vidzeme stat.,plān.reģ. pārējie'!F24</f>
        <v>0</v>
      </c>
      <c r="G24" s="150">
        <f t="shared" si="7"/>
        <v>330.18</v>
      </c>
      <c r="H24" s="139">
        <f>'Vidzeme stat.,plān.reģ.valsts'!H24+'Vidzeme stat.,plān.reģ. pārējie'!H24</f>
        <v>212.17999999999998</v>
      </c>
      <c r="I24" s="139">
        <f>'Vidzeme stat.,plān.reģ.valsts'!I24+'Vidzeme stat.,plān.reģ. pārējie'!I24</f>
        <v>9.14</v>
      </c>
      <c r="J24" s="139">
        <f>'Vidzeme stat.,plān.reģ.valsts'!J24+'Vidzeme stat.,plān.reģ. pārējie'!J24</f>
        <v>22.14</v>
      </c>
      <c r="K24" s="150">
        <f t="shared" si="8"/>
        <v>243.45999999999998</v>
      </c>
      <c r="L24" s="150">
        <f t="shared" si="9"/>
        <v>573.64</v>
      </c>
      <c r="M24" s="139">
        <f>'Vidzeme stat.,plān.reģ.valsts'!M24+'Vidzeme stat.,plān.reģ. pārējie'!M24</f>
        <v>36.260000000000005</v>
      </c>
      <c r="N24" s="198">
        <f t="shared" si="10"/>
        <v>609.9</v>
      </c>
    </row>
    <row r="25" spans="1:14" ht="14.25" customHeight="1" x14ac:dyDescent="0.25">
      <c r="A25" s="251"/>
      <c r="B25" s="74" t="s">
        <v>17</v>
      </c>
      <c r="C25" s="202">
        <f>'Vidzeme stat.,plān.reģ.valsts'!C25+'Vidzeme stat.,plān.reģ. pārējie'!C25</f>
        <v>9216.5300000000007</v>
      </c>
      <c r="D25" s="202">
        <f>'Vidzeme stat.,plān.reģ.valsts'!D25+'Vidzeme stat.,plān.reģ. pārējie'!D25</f>
        <v>8298.11</v>
      </c>
      <c r="E25" s="202">
        <f>'Vidzeme stat.,plān.reģ.valsts'!E25+'Vidzeme stat.,plān.reģ. pārējie'!E25</f>
        <v>16</v>
      </c>
      <c r="F25" s="202">
        <f>'Vidzeme stat.,plān.reģ.valsts'!F25+'Vidzeme stat.,plān.reģ. pārējie'!F25</f>
        <v>0</v>
      </c>
      <c r="G25" s="149">
        <f t="shared" si="7"/>
        <v>17530.64</v>
      </c>
      <c r="H25" s="202">
        <f>'Vidzeme stat.,plān.reģ.valsts'!H25+'Vidzeme stat.,plān.reģ. pārējie'!H25</f>
        <v>14353.13</v>
      </c>
      <c r="I25" s="202">
        <f>'Vidzeme stat.,plān.reģ.valsts'!I25+'Vidzeme stat.,plān.reģ. pārējie'!I25</f>
        <v>956.9</v>
      </c>
      <c r="J25" s="202">
        <f>'Vidzeme stat.,plān.reģ.valsts'!J25+'Vidzeme stat.,plān.reģ. pārējie'!J25</f>
        <v>523.6</v>
      </c>
      <c r="K25" s="149">
        <f t="shared" si="8"/>
        <v>15833.63</v>
      </c>
      <c r="L25" s="149">
        <f t="shared" si="9"/>
        <v>33364.269999999997</v>
      </c>
      <c r="M25" s="202">
        <f>'Vidzeme stat.,plān.reģ.valsts'!M25+'Vidzeme stat.,plān.reģ. pārējie'!M25</f>
        <v>1211.74</v>
      </c>
      <c r="N25" s="198">
        <f t="shared" si="10"/>
        <v>34576.009999999995</v>
      </c>
    </row>
    <row r="26" spans="1:14" ht="14.25" customHeight="1" x14ac:dyDescent="0.25">
      <c r="A26" s="251" t="s">
        <v>29</v>
      </c>
      <c r="B26" s="74" t="s">
        <v>16</v>
      </c>
      <c r="C26" s="139">
        <f>'Vidzeme stat.,plān.reģ.valsts'!C26+'Vidzeme stat.,plān.reģ. pārējie'!C26</f>
        <v>0</v>
      </c>
      <c r="D26" s="139">
        <f>'Vidzeme stat.,plān.reģ.valsts'!D26+'Vidzeme stat.,plān.reģ. pārējie'!D26</f>
        <v>0</v>
      </c>
      <c r="E26" s="139">
        <f>'Vidzeme stat.,plān.reģ.valsts'!E26+'Vidzeme stat.,plān.reģ. pārējie'!E26</f>
        <v>0</v>
      </c>
      <c r="F26" s="139">
        <f>'Vidzeme stat.,plān.reģ.valsts'!F26+'Vidzeme stat.,plān.reģ. pārējie'!F26</f>
        <v>0</v>
      </c>
      <c r="G26" s="150">
        <f t="shared" si="7"/>
        <v>0</v>
      </c>
      <c r="H26" s="139">
        <f>'Vidzeme stat.,plān.reģ.valsts'!H26+'Vidzeme stat.,plān.reģ. pārējie'!H26</f>
        <v>0</v>
      </c>
      <c r="I26" s="139">
        <f>'Vidzeme stat.,plān.reģ.valsts'!I26+'Vidzeme stat.,plān.reģ. pārējie'!I26</f>
        <v>0</v>
      </c>
      <c r="J26" s="139">
        <f>'Vidzeme stat.,plān.reģ.valsts'!J26+'Vidzeme stat.,plān.reģ. pārējie'!J26</f>
        <v>0</v>
      </c>
      <c r="K26" s="150">
        <f t="shared" si="8"/>
        <v>0</v>
      </c>
      <c r="L26" s="150">
        <f t="shared" si="9"/>
        <v>0</v>
      </c>
      <c r="M26" s="139">
        <f>'Vidzeme stat.,plān.reģ.valsts'!M26+'Vidzeme stat.,plān.reģ. pārējie'!M26</f>
        <v>0</v>
      </c>
      <c r="N26" s="198">
        <f t="shared" si="10"/>
        <v>0</v>
      </c>
    </row>
    <row r="27" spans="1:14" ht="14.25" customHeight="1" x14ac:dyDescent="0.25">
      <c r="A27" s="251"/>
      <c r="B27" s="74" t="s">
        <v>17</v>
      </c>
      <c r="C27" s="139">
        <f>'Vidzeme stat.,plān.reģ.valsts'!C27+'Vidzeme stat.,plān.reģ. pārējie'!C27</f>
        <v>0</v>
      </c>
      <c r="D27" s="139">
        <f>'Vidzeme stat.,plān.reģ.valsts'!D27+'Vidzeme stat.,plān.reģ. pārējie'!D27</f>
        <v>0</v>
      </c>
      <c r="E27" s="139">
        <f>'Vidzeme stat.,plān.reģ.valsts'!E27+'Vidzeme stat.,plān.reģ. pārējie'!E27</f>
        <v>0</v>
      </c>
      <c r="F27" s="139">
        <f>'Vidzeme stat.,plān.reģ.valsts'!F27+'Vidzeme stat.,plān.reģ. pārējie'!F27</f>
        <v>0</v>
      </c>
      <c r="G27" s="150">
        <f t="shared" si="7"/>
        <v>0</v>
      </c>
      <c r="H27" s="139">
        <f>'Vidzeme stat.,plān.reģ.valsts'!H27+'Vidzeme stat.,plān.reģ. pārējie'!H27</f>
        <v>0</v>
      </c>
      <c r="I27" s="139">
        <f>'Vidzeme stat.,plān.reģ.valsts'!I27+'Vidzeme stat.,plān.reģ. pārējie'!I27</f>
        <v>0</v>
      </c>
      <c r="J27" s="139">
        <f>'Vidzeme stat.,plān.reģ.valsts'!J27+'Vidzeme stat.,plān.reģ. pārējie'!J27</f>
        <v>0</v>
      </c>
      <c r="K27" s="150">
        <f t="shared" si="8"/>
        <v>0</v>
      </c>
      <c r="L27" s="150">
        <f t="shared" si="9"/>
        <v>0</v>
      </c>
      <c r="M27" s="139">
        <f>'Vidzeme stat.,plān.reģ.valsts'!M27+'Vidzeme stat.,plān.reģ. pārējie'!M27</f>
        <v>0</v>
      </c>
      <c r="N27" s="198">
        <f t="shared" si="10"/>
        <v>0</v>
      </c>
    </row>
    <row r="28" spans="1:14" ht="14.25" customHeight="1" x14ac:dyDescent="0.25">
      <c r="A28" s="251" t="s">
        <v>30</v>
      </c>
      <c r="B28" s="74" t="s">
        <v>16</v>
      </c>
      <c r="C28" s="139">
        <f>'Vidzeme stat.,plān.reģ.valsts'!C28+'Vidzeme stat.,plān.reģ. pārējie'!C28</f>
        <v>0</v>
      </c>
      <c r="D28" s="139">
        <f>'Vidzeme stat.,plān.reģ.valsts'!D28+'Vidzeme stat.,plān.reģ. pārējie'!D28</f>
        <v>0</v>
      </c>
      <c r="E28" s="139">
        <f>'Vidzeme stat.,plān.reģ.valsts'!E28+'Vidzeme stat.,plān.reģ. pārējie'!E28</f>
        <v>0</v>
      </c>
      <c r="F28" s="139">
        <f>'Vidzeme stat.,plān.reģ.valsts'!F28+'Vidzeme stat.,plān.reģ. pārējie'!F28</f>
        <v>0</v>
      </c>
      <c r="G28" s="150">
        <f t="shared" si="7"/>
        <v>0</v>
      </c>
      <c r="H28" s="139">
        <f>'Vidzeme stat.,plān.reģ.valsts'!H28+'Vidzeme stat.,plān.reģ. pārējie'!H28</f>
        <v>0</v>
      </c>
      <c r="I28" s="139">
        <f>'Vidzeme stat.,plān.reģ.valsts'!I28+'Vidzeme stat.,plān.reģ. pārējie'!I28</f>
        <v>0</v>
      </c>
      <c r="J28" s="139">
        <f>'Vidzeme stat.,plān.reģ.valsts'!J28+'Vidzeme stat.,plān.reģ. pārējie'!J28</f>
        <v>0</v>
      </c>
      <c r="K28" s="150">
        <f t="shared" si="8"/>
        <v>0</v>
      </c>
      <c r="L28" s="150">
        <f t="shared" si="9"/>
        <v>0</v>
      </c>
      <c r="M28" s="139">
        <f>'Vidzeme stat.,plān.reģ.valsts'!M28+'Vidzeme stat.,plān.reģ. pārējie'!M28</f>
        <v>0</v>
      </c>
      <c r="N28" s="198">
        <f t="shared" si="10"/>
        <v>0</v>
      </c>
    </row>
    <row r="29" spans="1:14" ht="14.25" customHeight="1" x14ac:dyDescent="0.25">
      <c r="A29" s="251"/>
      <c r="B29" s="74" t="s">
        <v>17</v>
      </c>
      <c r="C29" s="139">
        <f>'Vidzeme stat.,plān.reģ.valsts'!C29+'Vidzeme stat.,plān.reģ. pārējie'!C29</f>
        <v>0</v>
      </c>
      <c r="D29" s="139">
        <f>'Vidzeme stat.,plān.reģ.valsts'!D29+'Vidzeme stat.,plān.reģ. pārējie'!D29</f>
        <v>0</v>
      </c>
      <c r="E29" s="139">
        <f>'Vidzeme stat.,plān.reģ.valsts'!E29+'Vidzeme stat.,plān.reģ. pārējie'!E29</f>
        <v>0</v>
      </c>
      <c r="F29" s="139">
        <f>'Vidzeme stat.,plān.reģ.valsts'!F29+'Vidzeme stat.,plān.reģ. pārējie'!F29</f>
        <v>0</v>
      </c>
      <c r="G29" s="150">
        <f t="shared" si="7"/>
        <v>0</v>
      </c>
      <c r="H29" s="139">
        <f>'Vidzeme stat.,plān.reģ.valsts'!H29+'Vidzeme stat.,plān.reģ. pārējie'!H29</f>
        <v>0</v>
      </c>
      <c r="I29" s="139">
        <f>'Vidzeme stat.,plān.reģ.valsts'!I29+'Vidzeme stat.,plān.reģ. pārējie'!I29</f>
        <v>0</v>
      </c>
      <c r="J29" s="139">
        <f>'Vidzeme stat.,plān.reģ.valsts'!J29+'Vidzeme stat.,plān.reģ. pārējie'!J29</f>
        <v>0</v>
      </c>
      <c r="K29" s="150">
        <f t="shared" si="8"/>
        <v>0</v>
      </c>
      <c r="L29" s="150">
        <f t="shared" si="9"/>
        <v>0</v>
      </c>
      <c r="M29" s="139">
        <f>'Vidzeme stat.,plān.reģ.valsts'!M29+'Vidzeme stat.,plān.reģ. pārējie'!M29</f>
        <v>0</v>
      </c>
      <c r="N29" s="198">
        <f t="shared" si="10"/>
        <v>0</v>
      </c>
    </row>
    <row r="30" spans="1:14" ht="14.25" customHeight="1" x14ac:dyDescent="0.25">
      <c r="A30" s="251" t="s">
        <v>31</v>
      </c>
      <c r="B30" s="74" t="s">
        <v>16</v>
      </c>
      <c r="C30" s="139">
        <f>'Vidzeme stat.,plān.reģ.valsts'!C30+'Vidzeme stat.,plān.reģ. pārējie'!C30</f>
        <v>115.1</v>
      </c>
      <c r="D30" s="139">
        <f>'Vidzeme stat.,plān.reģ.valsts'!D30+'Vidzeme stat.,plān.reģ. pārējie'!D30</f>
        <v>32.75</v>
      </c>
      <c r="E30" s="139">
        <f>'Vidzeme stat.,plān.reģ.valsts'!E30+'Vidzeme stat.,plān.reģ. pārējie'!E30</f>
        <v>5.53</v>
      </c>
      <c r="F30" s="139">
        <f>'Vidzeme stat.,plān.reģ.valsts'!F30+'Vidzeme stat.,plān.reģ. pārējie'!F30</f>
        <v>0</v>
      </c>
      <c r="G30" s="150">
        <f t="shared" si="7"/>
        <v>153.38</v>
      </c>
      <c r="H30" s="139">
        <f>'Vidzeme stat.,plān.reģ.valsts'!H30+'Vidzeme stat.,plān.reģ. pārējie'!H30</f>
        <v>40.659999999999997</v>
      </c>
      <c r="I30" s="139">
        <f>'Vidzeme stat.,plān.reģ.valsts'!I30+'Vidzeme stat.,plān.reģ. pārējie'!I30</f>
        <v>1.07</v>
      </c>
      <c r="J30" s="139">
        <f>'Vidzeme stat.,plān.reģ.valsts'!J30+'Vidzeme stat.,plān.reģ. pārējie'!J30</f>
        <v>12.700000000000001</v>
      </c>
      <c r="K30" s="150">
        <f t="shared" si="8"/>
        <v>54.43</v>
      </c>
      <c r="L30" s="150">
        <f t="shared" si="9"/>
        <v>207.81</v>
      </c>
      <c r="M30" s="139">
        <f>'Vidzeme stat.,plān.reģ.valsts'!M30+'Vidzeme stat.,plān.reģ. pārējie'!M30</f>
        <v>36.56</v>
      </c>
      <c r="N30" s="198">
        <f t="shared" si="10"/>
        <v>244.37</v>
      </c>
    </row>
    <row r="31" spans="1:14" ht="14.25" customHeight="1" x14ac:dyDescent="0.25">
      <c r="A31" s="251"/>
      <c r="B31" s="74" t="s">
        <v>17</v>
      </c>
      <c r="C31" s="139">
        <f>'Vidzeme stat.,plān.reģ.valsts'!C31+'Vidzeme stat.,plān.reģ. pārējie'!C31</f>
        <v>21783</v>
      </c>
      <c r="D31" s="139">
        <f>'Vidzeme stat.,plān.reģ.valsts'!D31+'Vidzeme stat.,plān.reģ. pārējie'!D31</f>
        <v>6257</v>
      </c>
      <c r="E31" s="139">
        <f>'Vidzeme stat.,plān.reģ.valsts'!E31+'Vidzeme stat.,plān.reģ. pārējie'!E31</f>
        <v>620</v>
      </c>
      <c r="F31" s="139">
        <f>'Vidzeme stat.,plān.reģ.valsts'!F31+'Vidzeme stat.,plān.reģ. pārējie'!F31</f>
        <v>0</v>
      </c>
      <c r="G31" s="150">
        <f t="shared" si="7"/>
        <v>28660</v>
      </c>
      <c r="H31" s="139">
        <f>'Vidzeme stat.,plān.reģ.valsts'!H31+'Vidzeme stat.,plān.reģ. pārējie'!H31</f>
        <v>5616</v>
      </c>
      <c r="I31" s="139">
        <f>'Vidzeme stat.,plān.reģ.valsts'!I31+'Vidzeme stat.,plān.reģ. pārējie'!I31</f>
        <v>135</v>
      </c>
      <c r="J31" s="139">
        <f>'Vidzeme stat.,plān.reģ.valsts'!J31+'Vidzeme stat.,plān.reģ. pārējie'!J31</f>
        <v>1745</v>
      </c>
      <c r="K31" s="150">
        <f t="shared" si="8"/>
        <v>7496</v>
      </c>
      <c r="L31" s="150">
        <f t="shared" si="9"/>
        <v>36156</v>
      </c>
      <c r="M31" s="139">
        <f>'Vidzeme stat.,plān.reģ.valsts'!M31+'Vidzeme stat.,plān.reģ. pārējie'!M31</f>
        <v>3604</v>
      </c>
      <c r="N31" s="198">
        <f t="shared" si="10"/>
        <v>39760</v>
      </c>
    </row>
    <row r="32" spans="1:14" ht="14.25" customHeight="1" x14ac:dyDescent="0.25">
      <c r="A32" s="251" t="s">
        <v>32</v>
      </c>
      <c r="B32" s="74" t="s">
        <v>16</v>
      </c>
      <c r="C32" s="139">
        <f>'Vidzeme stat.,plān.reģ.valsts'!C32+'Vidzeme stat.,plān.reģ. pārējie'!C32</f>
        <v>0</v>
      </c>
      <c r="D32" s="139">
        <f>'Vidzeme stat.,plān.reģ.valsts'!D32+'Vidzeme stat.,plān.reģ. pārējie'!D32</f>
        <v>0</v>
      </c>
      <c r="E32" s="139">
        <f>'Vidzeme stat.,plān.reģ.valsts'!E32+'Vidzeme stat.,plān.reģ. pārējie'!E32</f>
        <v>0</v>
      </c>
      <c r="F32" s="139">
        <f>'Vidzeme stat.,plān.reģ.valsts'!F32+'Vidzeme stat.,plān.reģ. pārējie'!F32</f>
        <v>0</v>
      </c>
      <c r="G32" s="150">
        <f t="shared" si="7"/>
        <v>0</v>
      </c>
      <c r="H32" s="139">
        <f>'Vidzeme stat.,plān.reģ.valsts'!H32+'Vidzeme stat.,plān.reģ. pārējie'!H32</f>
        <v>0</v>
      </c>
      <c r="I32" s="139">
        <f>'Vidzeme stat.,plān.reģ.valsts'!I32+'Vidzeme stat.,plān.reģ. pārējie'!I32</f>
        <v>0</v>
      </c>
      <c r="J32" s="139">
        <f>'Vidzeme stat.,plān.reģ.valsts'!J32+'Vidzeme stat.,plān.reģ. pārējie'!J32</f>
        <v>0</v>
      </c>
      <c r="K32" s="150">
        <f t="shared" si="8"/>
        <v>0</v>
      </c>
      <c r="L32" s="150">
        <f t="shared" si="9"/>
        <v>0</v>
      </c>
      <c r="M32" s="139">
        <f>'Vidzeme stat.,plān.reģ.valsts'!M32+'Vidzeme stat.,plān.reģ. pārējie'!M32</f>
        <v>0</v>
      </c>
      <c r="N32" s="198">
        <f t="shared" si="10"/>
        <v>0</v>
      </c>
    </row>
    <row r="33" spans="1:15" ht="14.25" customHeight="1" x14ac:dyDescent="0.25">
      <c r="A33" s="251"/>
      <c r="B33" s="74" t="s">
        <v>17</v>
      </c>
      <c r="C33" s="139">
        <f>'Vidzeme stat.,plān.reģ.valsts'!C33+'Vidzeme stat.,plān.reģ. pārējie'!C33</f>
        <v>0</v>
      </c>
      <c r="D33" s="139">
        <f>'Vidzeme stat.,plān.reģ.valsts'!D33+'Vidzeme stat.,plān.reģ. pārējie'!D33</f>
        <v>0</v>
      </c>
      <c r="E33" s="139">
        <f>'Vidzeme stat.,plān.reģ.valsts'!E33+'Vidzeme stat.,plān.reģ. pārējie'!E33</f>
        <v>0</v>
      </c>
      <c r="F33" s="139">
        <f>'Vidzeme stat.,plān.reģ.valsts'!F33+'Vidzeme stat.,plān.reģ. pārējie'!F33</f>
        <v>0</v>
      </c>
      <c r="G33" s="150">
        <f t="shared" si="7"/>
        <v>0</v>
      </c>
      <c r="H33" s="139">
        <f>'Vidzeme stat.,plān.reģ.valsts'!H33+'Vidzeme stat.,plān.reģ. pārējie'!H33</f>
        <v>0</v>
      </c>
      <c r="I33" s="139">
        <f>'Vidzeme stat.,plān.reģ.valsts'!I33+'Vidzeme stat.,plān.reģ. pārējie'!I33</f>
        <v>0</v>
      </c>
      <c r="J33" s="139">
        <f>'Vidzeme stat.,plān.reģ.valsts'!J33+'Vidzeme stat.,plān.reģ. pārējie'!J33</f>
        <v>0</v>
      </c>
      <c r="K33" s="150">
        <f t="shared" si="8"/>
        <v>0</v>
      </c>
      <c r="L33" s="150">
        <f t="shared" si="9"/>
        <v>0</v>
      </c>
      <c r="M33" s="139">
        <f>'Vidzeme stat.,plān.reģ.valsts'!M33+'Vidzeme stat.,plān.reģ. pārējie'!M33</f>
        <v>0</v>
      </c>
      <c r="N33" s="198">
        <f t="shared" si="10"/>
        <v>0</v>
      </c>
    </row>
    <row r="34" spans="1:15" ht="14.25" customHeight="1" x14ac:dyDescent="0.25">
      <c r="A34" s="251" t="s">
        <v>33</v>
      </c>
      <c r="B34" s="74" t="s">
        <v>16</v>
      </c>
      <c r="C34" s="139">
        <f>'Vidzeme stat.,plān.reģ.valsts'!C34+'Vidzeme stat.,plān.reģ. pārējie'!C34</f>
        <v>1.33</v>
      </c>
      <c r="D34" s="139">
        <f>'Vidzeme stat.,plān.reģ.valsts'!D34+'Vidzeme stat.,plān.reģ. pārējie'!D34</f>
        <v>1.2</v>
      </c>
      <c r="E34" s="139">
        <f>'Vidzeme stat.,plān.reģ.valsts'!E34+'Vidzeme stat.,plān.reģ. pārējie'!E34</f>
        <v>0</v>
      </c>
      <c r="F34" s="139">
        <f>'Vidzeme stat.,plān.reģ.valsts'!F34+'Vidzeme stat.,plān.reģ. pārējie'!F34</f>
        <v>0</v>
      </c>
      <c r="G34" s="150">
        <f t="shared" si="7"/>
        <v>2.5300000000000002</v>
      </c>
      <c r="H34" s="139">
        <f>'Vidzeme stat.,plān.reģ.valsts'!H34+'Vidzeme stat.,plān.reģ. pārējie'!H34</f>
        <v>1.1100000000000001</v>
      </c>
      <c r="I34" s="139">
        <f>'Vidzeme stat.,plān.reģ.valsts'!I34+'Vidzeme stat.,plān.reģ. pārējie'!I34</f>
        <v>0</v>
      </c>
      <c r="J34" s="139">
        <f>'Vidzeme stat.,plān.reģ.valsts'!J34+'Vidzeme stat.,plān.reģ. pārējie'!J34</f>
        <v>0.61</v>
      </c>
      <c r="K34" s="150">
        <f t="shared" si="8"/>
        <v>1.7200000000000002</v>
      </c>
      <c r="L34" s="150">
        <f t="shared" si="9"/>
        <v>4.25</v>
      </c>
      <c r="M34" s="139">
        <f>'Vidzeme stat.,plān.reģ.valsts'!M34+'Vidzeme stat.,plān.reģ. pārējie'!M34</f>
        <v>0.71</v>
      </c>
      <c r="N34" s="198">
        <f t="shared" si="10"/>
        <v>4.96</v>
      </c>
    </row>
    <row r="35" spans="1:15" ht="14.25" customHeight="1" x14ac:dyDescent="0.25">
      <c r="A35" s="251"/>
      <c r="B35" s="74" t="s">
        <v>17</v>
      </c>
      <c r="C35" s="202">
        <f>'Vidzeme stat.,plān.reģ.valsts'!C35+'Vidzeme stat.,plān.reģ. pārējie'!C35</f>
        <v>209.34</v>
      </c>
      <c r="D35" s="202">
        <f>'Vidzeme stat.,plān.reģ.valsts'!D35+'Vidzeme stat.,plān.reģ. pārējie'!D35</f>
        <v>75</v>
      </c>
      <c r="E35" s="202">
        <f>'Vidzeme stat.,plān.reģ.valsts'!E35+'Vidzeme stat.,plān.reģ. pārējie'!E35</f>
        <v>0</v>
      </c>
      <c r="F35" s="202">
        <f>'Vidzeme stat.,plān.reģ.valsts'!F35+'Vidzeme stat.,plān.reģ. pārējie'!F35</f>
        <v>0</v>
      </c>
      <c r="G35" s="149">
        <f t="shared" si="7"/>
        <v>284.34000000000003</v>
      </c>
      <c r="H35" s="202">
        <f>'Vidzeme stat.,plān.reģ.valsts'!H35+'Vidzeme stat.,plān.reģ. pārējie'!H35</f>
        <v>116.45</v>
      </c>
      <c r="I35" s="202">
        <f>'Vidzeme stat.,plān.reģ.valsts'!I35+'Vidzeme stat.,plān.reģ. pārējie'!I35</f>
        <v>0</v>
      </c>
      <c r="J35" s="202">
        <f>'Vidzeme stat.,plān.reģ.valsts'!J35+'Vidzeme stat.,plān.reģ. pārējie'!J35</f>
        <v>150.08000000000001</v>
      </c>
      <c r="K35" s="149">
        <f t="shared" si="8"/>
        <v>266.53000000000003</v>
      </c>
      <c r="L35" s="149">
        <f t="shared" si="9"/>
        <v>550.87000000000012</v>
      </c>
      <c r="M35" s="202">
        <f>'Vidzeme stat.,plān.reģ.valsts'!M35+'Vidzeme stat.,plān.reģ. pārējie'!M35</f>
        <v>171.2</v>
      </c>
      <c r="N35" s="198">
        <f t="shared" si="10"/>
        <v>722.07000000000016</v>
      </c>
    </row>
    <row r="36" spans="1:15" ht="14.25" customHeight="1" x14ac:dyDescent="0.25">
      <c r="A36" s="251" t="s">
        <v>34</v>
      </c>
      <c r="B36" s="74" t="s">
        <v>16</v>
      </c>
      <c r="C36" s="139">
        <f>'Vidzeme stat.,plān.reģ.valsts'!C36+'Vidzeme stat.,plān.reģ. pārējie'!C36</f>
        <v>10.93</v>
      </c>
      <c r="D36" s="139">
        <f>'Vidzeme stat.,plān.reģ.valsts'!D36+'Vidzeme stat.,plān.reģ. pārējie'!D36</f>
        <v>4.41</v>
      </c>
      <c r="E36" s="139">
        <f>'Vidzeme stat.,plān.reģ.valsts'!E36+'Vidzeme stat.,plān.reģ. pārējie'!E36</f>
        <v>1.32</v>
      </c>
      <c r="F36" s="139">
        <f>'Vidzeme stat.,plān.reģ.valsts'!F36+'Vidzeme stat.,plān.reģ. pārējie'!F36</f>
        <v>0</v>
      </c>
      <c r="G36" s="150">
        <f t="shared" si="7"/>
        <v>16.66</v>
      </c>
      <c r="H36" s="139">
        <f>'Vidzeme stat.,plān.reģ.valsts'!H36+'Vidzeme stat.,plān.reģ. pārējie'!H36</f>
        <v>2.34</v>
      </c>
      <c r="I36" s="139">
        <f>'Vidzeme stat.,plān.reģ.valsts'!I36+'Vidzeme stat.,plān.reģ. pārējie'!I36</f>
        <v>2.2999999999999998</v>
      </c>
      <c r="J36" s="139">
        <f>'Vidzeme stat.,plān.reģ.valsts'!J36+'Vidzeme stat.,plān.reģ. pārējie'!J36</f>
        <v>7.44</v>
      </c>
      <c r="K36" s="150">
        <f t="shared" si="8"/>
        <v>12.08</v>
      </c>
      <c r="L36" s="150">
        <f t="shared" si="9"/>
        <v>28.740000000000002</v>
      </c>
      <c r="M36" s="139">
        <f>'Vidzeme stat.,plān.reģ.valsts'!M36+'Vidzeme stat.,plān.reģ. pārējie'!M36</f>
        <v>0.92</v>
      </c>
      <c r="N36" s="198">
        <f t="shared" si="10"/>
        <v>29.660000000000004</v>
      </c>
    </row>
    <row r="37" spans="1:15" ht="14.25" customHeight="1" x14ac:dyDescent="0.25">
      <c r="A37" s="251"/>
      <c r="B37" s="74" t="s">
        <v>17</v>
      </c>
      <c r="C37" s="202">
        <f>'Vidzeme stat.,plān.reģ.valsts'!C37+'Vidzeme stat.,plān.reģ. pārējie'!C37</f>
        <v>120.57</v>
      </c>
      <c r="D37" s="202">
        <f>'Vidzeme stat.,plān.reģ.valsts'!D37+'Vidzeme stat.,plān.reģ. pārējie'!D37</f>
        <v>51.17</v>
      </c>
      <c r="E37" s="202">
        <f>'Vidzeme stat.,plān.reģ.valsts'!E37+'Vidzeme stat.,plān.reģ. pārējie'!E37</f>
        <v>22.94</v>
      </c>
      <c r="F37" s="202">
        <f>'Vidzeme stat.,plān.reģ.valsts'!F37+'Vidzeme stat.,plān.reģ. pārējie'!F37</f>
        <v>0</v>
      </c>
      <c r="G37" s="149">
        <f t="shared" si="7"/>
        <v>194.68</v>
      </c>
      <c r="H37" s="202">
        <f>'Vidzeme stat.,plān.reģ.valsts'!H37+'Vidzeme stat.,plān.reģ. pārējie'!H37</f>
        <v>73.25</v>
      </c>
      <c r="I37" s="202">
        <f>'Vidzeme stat.,plān.reģ.valsts'!I37+'Vidzeme stat.,plān.reģ. pārējie'!I37</f>
        <v>18.18</v>
      </c>
      <c r="J37" s="202">
        <f>'Vidzeme stat.,plān.reģ.valsts'!J37+'Vidzeme stat.,plān.reģ. pārējie'!J37</f>
        <v>32.39</v>
      </c>
      <c r="K37" s="149">
        <f t="shared" si="8"/>
        <v>123.82000000000001</v>
      </c>
      <c r="L37" s="149">
        <f t="shared" si="9"/>
        <v>318.5</v>
      </c>
      <c r="M37" s="202">
        <f>'Vidzeme stat.,plān.reģ.valsts'!M37+'Vidzeme stat.,plān.reģ. pārējie'!M37</f>
        <v>17.190000000000001</v>
      </c>
      <c r="N37" s="198">
        <f t="shared" si="10"/>
        <v>335.69</v>
      </c>
      <c r="O37" s="35"/>
    </row>
    <row r="38" spans="1:15" ht="14.25" customHeight="1" x14ac:dyDescent="0.25">
      <c r="A38" s="181" t="s">
        <v>35</v>
      </c>
      <c r="B38" s="74" t="s">
        <v>16</v>
      </c>
      <c r="C38" s="150">
        <f t="shared" ref="C38:L39" si="11">C4+C12+C14+C16+C18+C20+C22+C24+C26+C28+C30+C32+C34+C36</f>
        <v>9673.66</v>
      </c>
      <c r="D38" s="150">
        <f t="shared" si="11"/>
        <v>12248.86</v>
      </c>
      <c r="E38" s="150">
        <f t="shared" si="11"/>
        <v>47.620000000000005</v>
      </c>
      <c r="F38" s="150">
        <f t="shared" si="11"/>
        <v>33.619999999999997</v>
      </c>
      <c r="G38" s="150">
        <f t="shared" si="11"/>
        <v>22003.759999999998</v>
      </c>
      <c r="H38" s="150">
        <f t="shared" si="11"/>
        <v>8275.4500000000007</v>
      </c>
      <c r="I38" s="150">
        <f t="shared" si="11"/>
        <v>283.2</v>
      </c>
      <c r="J38" s="150">
        <f t="shared" si="11"/>
        <v>1254.8000000000002</v>
      </c>
      <c r="K38" s="150">
        <f>K4+K12+K14+K16+K18+K20+K22+K24+K26+K28+K30+K32+K34+K36</f>
        <v>9813.4499999999989</v>
      </c>
      <c r="L38" s="150">
        <f t="shared" si="11"/>
        <v>31817.210000000006</v>
      </c>
      <c r="M38" s="150">
        <f>M4+M12+M14+M16+M18+M20+M22+M24+M26+M28+M30+M32+M34+M36</f>
        <v>2662.2299999999996</v>
      </c>
      <c r="N38" s="198">
        <f>N4+N12+N14+N16+N18+N20+N22+N24+N26+N28+N30+N32+N34+N36</f>
        <v>34479.44000000001</v>
      </c>
      <c r="O38" s="34"/>
    </row>
    <row r="39" spans="1:15" ht="14.25" customHeight="1" x14ac:dyDescent="0.25">
      <c r="A39" s="182"/>
      <c r="B39" s="74" t="s">
        <v>17</v>
      </c>
      <c r="C39" s="149">
        <f>C5+C13+C15+C17+C19+C21+C23+C25+C27+C29+C31+C33+C35+C37</f>
        <v>967895.98</v>
      </c>
      <c r="D39" s="149">
        <f>D5+D13+D15+D17+D19+D21+D23+D25+D27+D29+D31+D33+D35+D37</f>
        <v>893184.01</v>
      </c>
      <c r="E39" s="149">
        <f t="shared" si="11"/>
        <v>1522.94</v>
      </c>
      <c r="F39" s="149">
        <f t="shared" si="11"/>
        <v>1179</v>
      </c>
      <c r="G39" s="149">
        <f t="shared" si="11"/>
        <v>1863781.93</v>
      </c>
      <c r="H39" s="149">
        <f>H5+H13+H15+H17+H19+H21+H23+H25+H27+H29+H31+H33+H35+H37</f>
        <v>1008963.0199999999</v>
      </c>
      <c r="I39" s="149">
        <f t="shared" si="11"/>
        <v>38726.080000000002</v>
      </c>
      <c r="J39" s="149">
        <f t="shared" si="11"/>
        <v>223044.38999999998</v>
      </c>
      <c r="K39" s="149">
        <f t="shared" si="11"/>
        <v>1270733.49</v>
      </c>
      <c r="L39" s="149">
        <f t="shared" si="11"/>
        <v>3134515.4200000004</v>
      </c>
      <c r="M39" s="149">
        <f>M5+M13+M15+M17+M19+M21+M23+M25+M27+M29+M31+M33+M35+M37</f>
        <v>348408.58999999997</v>
      </c>
      <c r="N39" s="198">
        <f>N5+N13+N15+N17+N19+N21+N23+N25+N27+N29+N31+N33+N35+N37</f>
        <v>3482924.01</v>
      </c>
      <c r="O39" s="34"/>
    </row>
    <row r="40" spans="1:15" x14ac:dyDescent="0.25">
      <c r="O40" s="35"/>
    </row>
  </sheetData>
  <mergeCells count="15">
    <mergeCell ref="A16:A17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C2:M2"/>
    <mergeCell ref="A6:A7"/>
    <mergeCell ref="A8:A9"/>
    <mergeCell ref="A10:A11"/>
    <mergeCell ref="A14:A15"/>
  </mergeCells>
  <pageMargins left="0.17" right="0.17" top="0.17" bottom="0.19" header="0.17" footer="0.17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R41"/>
  <sheetViews>
    <sheetView zoomScale="90" zoomScaleNormal="90" workbookViewId="0">
      <selection activeCell="M35" sqref="M35"/>
    </sheetView>
  </sheetViews>
  <sheetFormatPr defaultColWidth="9.109375" defaultRowHeight="13.8" x14ac:dyDescent="0.25"/>
  <cols>
    <col min="1" max="1" width="33.5546875" style="46" customWidth="1"/>
    <col min="2" max="2" width="4" style="46" customWidth="1"/>
    <col min="3" max="3" width="9.33203125" style="46" customWidth="1"/>
    <col min="4" max="4" width="9.109375" style="46"/>
    <col min="5" max="5" width="7" style="46" customWidth="1"/>
    <col min="6" max="6" width="9.6640625" style="46" customWidth="1"/>
    <col min="7" max="7" width="13.33203125" style="46" customWidth="1"/>
    <col min="8" max="8" width="9.109375" style="46"/>
    <col min="9" max="9" width="8.6640625" style="46" customWidth="1"/>
    <col min="10" max="10" width="7.6640625" style="46" customWidth="1"/>
    <col min="11" max="11" width="11.109375" style="46" customWidth="1"/>
    <col min="12" max="12" width="7.88671875" style="46" customWidth="1"/>
    <col min="13" max="13" width="15.6640625" style="46" customWidth="1"/>
    <col min="14" max="14" width="12.109375" style="85" customWidth="1"/>
    <col min="15" max="16384" width="9.109375" style="46"/>
  </cols>
  <sheetData>
    <row r="1" spans="1:16" ht="12.75" customHeight="1" x14ac:dyDescent="0.25">
      <c r="A1" s="231" t="s">
        <v>63</v>
      </c>
    </row>
    <row r="2" spans="1:16" ht="12" customHeight="1" x14ac:dyDescent="0.25">
      <c r="A2" s="54" t="s">
        <v>0</v>
      </c>
      <c r="B2" s="209"/>
      <c r="C2" s="259" t="s">
        <v>1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10" t="s">
        <v>2</v>
      </c>
    </row>
    <row r="3" spans="1:16" ht="24.7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  <c r="O3" s="25"/>
      <c r="P3" s="25"/>
    </row>
    <row r="4" spans="1:16" ht="13.5" customHeight="1" x14ac:dyDescent="0.25">
      <c r="A4" s="184" t="s">
        <v>15</v>
      </c>
      <c r="B4" s="175" t="s">
        <v>16</v>
      </c>
      <c r="C4" s="141">
        <f>C6+C8+C10</f>
        <v>1291.17</v>
      </c>
      <c r="D4" s="141">
        <f t="shared" ref="D4:F5" si="0">D6+D8+D10</f>
        <v>532.40000000000009</v>
      </c>
      <c r="E4" s="141">
        <f t="shared" si="0"/>
        <v>0</v>
      </c>
      <c r="F4" s="141">
        <f t="shared" si="0"/>
        <v>12.01</v>
      </c>
      <c r="G4" s="141">
        <f>SUM(C4:F4)</f>
        <v>1835.5800000000002</v>
      </c>
      <c r="H4" s="141">
        <f>H6+H8+H10</f>
        <v>1402.71</v>
      </c>
      <c r="I4" s="141">
        <f t="shared" ref="I4:J5" si="1">I6+I8+I10</f>
        <v>125.84</v>
      </c>
      <c r="J4" s="141">
        <f t="shared" si="1"/>
        <v>268.94</v>
      </c>
      <c r="K4" s="141">
        <f>SUM(H4:J4)</f>
        <v>1797.49</v>
      </c>
      <c r="L4" s="141">
        <f>G4+K4</f>
        <v>3633.07</v>
      </c>
      <c r="M4" s="141">
        <f>M6+M8+M10</f>
        <v>141.31</v>
      </c>
      <c r="N4" s="142">
        <f>M4+L4</f>
        <v>3774.38</v>
      </c>
      <c r="O4" s="25"/>
      <c r="P4" s="25"/>
    </row>
    <row r="5" spans="1:16" ht="14.25" customHeight="1" x14ac:dyDescent="0.25">
      <c r="A5" s="185"/>
      <c r="B5" s="175" t="s">
        <v>38</v>
      </c>
      <c r="C5" s="143">
        <f>C7+C9+C11</f>
        <v>446340</v>
      </c>
      <c r="D5" s="143">
        <f>D7+D9+D11</f>
        <v>180522</v>
      </c>
      <c r="E5" s="143">
        <f t="shared" si="0"/>
        <v>0</v>
      </c>
      <c r="F5" s="143">
        <f t="shared" si="0"/>
        <v>2285</v>
      </c>
      <c r="G5" s="143">
        <f>SUM(C5:F5)</f>
        <v>629147</v>
      </c>
      <c r="H5" s="143">
        <f>H7+H9+H11</f>
        <v>430629</v>
      </c>
      <c r="I5" s="143">
        <f t="shared" si="1"/>
        <v>38771</v>
      </c>
      <c r="J5" s="143">
        <f t="shared" si="1"/>
        <v>95094</v>
      </c>
      <c r="K5" s="143">
        <f>SUM(H5:J5)</f>
        <v>564494</v>
      </c>
      <c r="L5" s="143">
        <f>G5+K5</f>
        <v>1193641</v>
      </c>
      <c r="M5" s="143">
        <f>M7+M9+M11</f>
        <v>26122</v>
      </c>
      <c r="N5" s="142">
        <f>M5+L5</f>
        <v>1219763</v>
      </c>
      <c r="O5" s="25"/>
      <c r="P5" s="25"/>
    </row>
    <row r="6" spans="1:16" ht="14.4" x14ac:dyDescent="0.3">
      <c r="A6" s="258" t="s">
        <v>39</v>
      </c>
      <c r="B6" s="175" t="s">
        <v>16</v>
      </c>
      <c r="C6" s="5">
        <v>1243.6400000000001</v>
      </c>
      <c r="D6" s="5">
        <v>521.57000000000005</v>
      </c>
      <c r="E6" s="135">
        <v>0</v>
      </c>
      <c r="F6" s="135">
        <v>12.01</v>
      </c>
      <c r="G6" s="141">
        <f>SUM(C6:F6)</f>
        <v>1777.22</v>
      </c>
      <c r="H6" s="5">
        <v>1393.57</v>
      </c>
      <c r="I6" s="212">
        <v>122.64</v>
      </c>
      <c r="J6" s="5">
        <v>264.67</v>
      </c>
      <c r="K6" s="141">
        <f>SUM(H6:J6)</f>
        <v>1780.88</v>
      </c>
      <c r="L6" s="141">
        <f>G6+K6</f>
        <v>3558.1000000000004</v>
      </c>
      <c r="M6" s="5">
        <v>141.31</v>
      </c>
      <c r="N6" s="142">
        <f>SUM(L6:M6)</f>
        <v>3699.4100000000003</v>
      </c>
      <c r="O6" s="25"/>
      <c r="P6" s="25"/>
    </row>
    <row r="7" spans="1:16" ht="15.6" x14ac:dyDescent="0.3">
      <c r="A7" s="258"/>
      <c r="B7" s="175" t="s">
        <v>38</v>
      </c>
      <c r="C7" s="5">
        <v>444506</v>
      </c>
      <c r="D7" s="5">
        <v>176409</v>
      </c>
      <c r="E7" s="135">
        <v>0</v>
      </c>
      <c r="F7" s="135">
        <v>2285</v>
      </c>
      <c r="G7" s="143">
        <f t="shared" ref="G7:G39" si="2">SUM(C7:F7)</f>
        <v>623200</v>
      </c>
      <c r="H7" s="5">
        <v>430074</v>
      </c>
      <c r="I7" s="5">
        <v>38601</v>
      </c>
      <c r="J7" s="5">
        <v>94815</v>
      </c>
      <c r="K7" s="143">
        <f t="shared" ref="K7:K39" si="3">SUM(H7:J7)</f>
        <v>563490</v>
      </c>
      <c r="L7" s="143">
        <f t="shared" ref="L7:L39" si="4">G7+K7</f>
        <v>1186690</v>
      </c>
      <c r="M7" s="5">
        <v>26122</v>
      </c>
      <c r="N7" s="142">
        <f t="shared" ref="N7:N39" si="5">SUM(L7:M7)</f>
        <v>1212812</v>
      </c>
      <c r="O7" s="25"/>
      <c r="P7" s="25"/>
    </row>
    <row r="8" spans="1:16" ht="14.4" x14ac:dyDescent="0.3">
      <c r="A8" s="258" t="s">
        <v>40</v>
      </c>
      <c r="B8" s="175" t="s">
        <v>16</v>
      </c>
      <c r="C8" s="5">
        <v>47.19</v>
      </c>
      <c r="D8" s="5">
        <v>0</v>
      </c>
      <c r="E8" s="135">
        <v>0</v>
      </c>
      <c r="F8" s="135">
        <v>0</v>
      </c>
      <c r="G8" s="141">
        <f t="shared" si="2"/>
        <v>47.19</v>
      </c>
      <c r="H8" s="5">
        <v>9.14</v>
      </c>
      <c r="I8" s="5">
        <v>3.2</v>
      </c>
      <c r="J8" s="5">
        <v>4.2699999999999996</v>
      </c>
      <c r="K8" s="141">
        <f t="shared" si="3"/>
        <v>16.61</v>
      </c>
      <c r="L8" s="141">
        <f t="shared" si="4"/>
        <v>63.8</v>
      </c>
      <c r="M8" s="5">
        <v>0</v>
      </c>
      <c r="N8" s="142">
        <f t="shared" si="5"/>
        <v>63.8</v>
      </c>
      <c r="O8" s="25"/>
      <c r="P8" s="25"/>
    </row>
    <row r="9" spans="1:16" ht="27" customHeight="1" x14ac:dyDescent="0.3">
      <c r="A9" s="258"/>
      <c r="B9" s="175" t="s">
        <v>38</v>
      </c>
      <c r="C9" s="5">
        <v>1705</v>
      </c>
      <c r="D9" s="5">
        <v>0</v>
      </c>
      <c r="E9" s="135">
        <v>0</v>
      </c>
      <c r="F9" s="135">
        <v>0</v>
      </c>
      <c r="G9" s="141">
        <f t="shared" si="2"/>
        <v>1705</v>
      </c>
      <c r="H9" s="5">
        <v>555</v>
      </c>
      <c r="I9" s="5">
        <v>170</v>
      </c>
      <c r="J9" s="5">
        <v>279</v>
      </c>
      <c r="K9" s="141">
        <f t="shared" si="3"/>
        <v>1004</v>
      </c>
      <c r="L9" s="141">
        <f t="shared" si="4"/>
        <v>2709</v>
      </c>
      <c r="M9" s="5">
        <v>0</v>
      </c>
      <c r="N9" s="142">
        <f t="shared" si="5"/>
        <v>2709</v>
      </c>
      <c r="O9" s="25"/>
      <c r="P9" s="25"/>
    </row>
    <row r="10" spans="1:16" ht="14.25" customHeight="1" x14ac:dyDescent="0.3">
      <c r="A10" s="258" t="s">
        <v>41</v>
      </c>
      <c r="B10" s="175" t="s">
        <v>16</v>
      </c>
      <c r="C10" s="5">
        <v>0.34</v>
      </c>
      <c r="D10" s="5">
        <v>10.83</v>
      </c>
      <c r="E10" s="135">
        <v>0</v>
      </c>
      <c r="F10" s="135">
        <v>0</v>
      </c>
      <c r="G10" s="144">
        <f t="shared" si="2"/>
        <v>11.17</v>
      </c>
      <c r="H10" s="5">
        <v>0</v>
      </c>
      <c r="I10" s="135">
        <v>0</v>
      </c>
      <c r="J10" s="135">
        <v>0</v>
      </c>
      <c r="K10" s="141">
        <f t="shared" si="3"/>
        <v>0</v>
      </c>
      <c r="L10" s="141">
        <f t="shared" si="4"/>
        <v>11.17</v>
      </c>
      <c r="M10" s="135">
        <v>0</v>
      </c>
      <c r="N10" s="142">
        <f t="shared" si="5"/>
        <v>11.17</v>
      </c>
      <c r="O10" s="25"/>
      <c r="P10" s="25"/>
    </row>
    <row r="11" spans="1:16" ht="14.25" customHeight="1" x14ac:dyDescent="0.3">
      <c r="A11" s="258"/>
      <c r="B11" s="175" t="s">
        <v>38</v>
      </c>
      <c r="C11" s="5">
        <v>129</v>
      </c>
      <c r="D11" s="5">
        <v>4113</v>
      </c>
      <c r="E11" s="135">
        <v>0</v>
      </c>
      <c r="F11" s="135">
        <v>0</v>
      </c>
      <c r="G11" s="144">
        <f t="shared" si="2"/>
        <v>4242</v>
      </c>
      <c r="H11" s="5">
        <v>0</v>
      </c>
      <c r="I11" s="135">
        <v>0</v>
      </c>
      <c r="J11" s="135">
        <v>0</v>
      </c>
      <c r="K11" s="141">
        <f t="shared" si="3"/>
        <v>0</v>
      </c>
      <c r="L11" s="141">
        <f t="shared" si="4"/>
        <v>4242</v>
      </c>
      <c r="M11" s="135">
        <v>0</v>
      </c>
      <c r="N11" s="142">
        <f t="shared" si="5"/>
        <v>4242</v>
      </c>
      <c r="O11" s="25"/>
      <c r="P11" s="25"/>
    </row>
    <row r="12" spans="1:16" ht="14.25" customHeight="1" x14ac:dyDescent="0.3">
      <c r="A12" s="184" t="s">
        <v>21</v>
      </c>
      <c r="B12" s="175" t="s">
        <v>16</v>
      </c>
      <c r="C12" s="5">
        <v>1055.99</v>
      </c>
      <c r="D12" s="5">
        <v>1680.22</v>
      </c>
      <c r="E12" s="135">
        <v>0</v>
      </c>
      <c r="F12" s="135">
        <v>0</v>
      </c>
      <c r="G12" s="141">
        <f t="shared" si="2"/>
        <v>2736.21</v>
      </c>
      <c r="H12" s="5">
        <v>562.45000000000005</v>
      </c>
      <c r="I12" s="5">
        <v>20.350000000000001</v>
      </c>
      <c r="J12" s="5">
        <v>128.27000000000001</v>
      </c>
      <c r="K12" s="141">
        <f t="shared" si="3"/>
        <v>711.07</v>
      </c>
      <c r="L12" s="141">
        <f t="shared" si="4"/>
        <v>3447.28</v>
      </c>
      <c r="M12" s="5">
        <v>23.87</v>
      </c>
      <c r="N12" s="142">
        <f>SUM(L12:M12)</f>
        <v>3471.15</v>
      </c>
      <c r="O12" s="25"/>
      <c r="P12" s="25"/>
    </row>
    <row r="13" spans="1:16" ht="14.25" customHeight="1" x14ac:dyDescent="0.3">
      <c r="A13" s="47" t="s">
        <v>37</v>
      </c>
      <c r="B13" s="175" t="s">
        <v>38</v>
      </c>
      <c r="C13" s="5">
        <v>54957</v>
      </c>
      <c r="D13" s="5">
        <v>104700</v>
      </c>
      <c r="E13" s="135">
        <v>0</v>
      </c>
      <c r="F13" s="135">
        <v>0</v>
      </c>
      <c r="G13" s="141">
        <f t="shared" si="2"/>
        <v>159657</v>
      </c>
      <c r="H13" s="5">
        <v>26555</v>
      </c>
      <c r="I13" s="5">
        <v>1147</v>
      </c>
      <c r="J13" s="5">
        <v>5498</v>
      </c>
      <c r="K13" s="141">
        <f t="shared" si="3"/>
        <v>33200</v>
      </c>
      <c r="L13" s="141">
        <f t="shared" si="4"/>
        <v>192857</v>
      </c>
      <c r="M13" s="5">
        <v>1222</v>
      </c>
      <c r="N13" s="142">
        <f t="shared" si="5"/>
        <v>194079</v>
      </c>
      <c r="O13" s="25"/>
      <c r="P13" s="25"/>
    </row>
    <row r="14" spans="1:16" ht="14.25" customHeight="1" x14ac:dyDescent="0.3">
      <c r="A14" s="255" t="s">
        <v>23</v>
      </c>
      <c r="B14" s="175" t="s">
        <v>16</v>
      </c>
      <c r="C14" s="5">
        <v>17.66</v>
      </c>
      <c r="D14" s="5">
        <v>213.8</v>
      </c>
      <c r="E14" s="135">
        <v>1.72</v>
      </c>
      <c r="F14" s="135">
        <v>21.97</v>
      </c>
      <c r="G14" s="141">
        <f t="shared" si="2"/>
        <v>255.15</v>
      </c>
      <c r="H14" s="5">
        <v>17.489999999999998</v>
      </c>
      <c r="I14" s="5">
        <v>6.32</v>
      </c>
      <c r="J14" s="5">
        <v>6.11</v>
      </c>
      <c r="K14" s="141">
        <f t="shared" si="3"/>
        <v>29.919999999999998</v>
      </c>
      <c r="L14" s="141">
        <f t="shared" si="4"/>
        <v>285.07</v>
      </c>
      <c r="M14" s="5">
        <v>2.4300000000000002</v>
      </c>
      <c r="N14" s="142">
        <f t="shared" si="5"/>
        <v>287.5</v>
      </c>
      <c r="O14" s="25"/>
      <c r="P14" s="25"/>
    </row>
    <row r="15" spans="1:16" ht="14.25" customHeight="1" x14ac:dyDescent="0.3">
      <c r="A15" s="255"/>
      <c r="B15" s="175" t="s">
        <v>38</v>
      </c>
      <c r="C15" s="5">
        <v>2027</v>
      </c>
      <c r="D15" s="5">
        <v>39057</v>
      </c>
      <c r="E15" s="135">
        <v>101</v>
      </c>
      <c r="F15" s="135">
        <v>1924</v>
      </c>
      <c r="G15" s="141">
        <f t="shared" si="2"/>
        <v>43109</v>
      </c>
      <c r="H15" s="5">
        <v>1765</v>
      </c>
      <c r="I15" s="5">
        <v>679</v>
      </c>
      <c r="J15" s="5">
        <v>997</v>
      </c>
      <c r="K15" s="141">
        <f t="shared" si="3"/>
        <v>3441</v>
      </c>
      <c r="L15" s="141">
        <f t="shared" si="4"/>
        <v>46550</v>
      </c>
      <c r="M15" s="5">
        <v>212</v>
      </c>
      <c r="N15" s="142">
        <f t="shared" si="5"/>
        <v>46762</v>
      </c>
      <c r="O15" s="25"/>
      <c r="P15" s="25"/>
    </row>
    <row r="16" spans="1:16" ht="14.25" customHeight="1" x14ac:dyDescent="0.3">
      <c r="A16" s="255" t="s">
        <v>24</v>
      </c>
      <c r="B16" s="175" t="s">
        <v>16</v>
      </c>
      <c r="C16" s="5">
        <v>3474.76</v>
      </c>
      <c r="D16" s="5">
        <v>6496.92</v>
      </c>
      <c r="E16" s="235">
        <v>34.42</v>
      </c>
      <c r="F16" s="135">
        <v>23.17</v>
      </c>
      <c r="G16" s="141">
        <f t="shared" si="2"/>
        <v>10029.27</v>
      </c>
      <c r="H16" s="5">
        <v>1069.31</v>
      </c>
      <c r="I16" s="5">
        <v>87.15</v>
      </c>
      <c r="J16" s="5">
        <v>138.49</v>
      </c>
      <c r="K16" s="141">
        <f t="shared" si="3"/>
        <v>1294.95</v>
      </c>
      <c r="L16" s="141">
        <f t="shared" si="4"/>
        <v>11324.220000000001</v>
      </c>
      <c r="M16" s="5">
        <v>15.22</v>
      </c>
      <c r="N16" s="142">
        <f t="shared" si="5"/>
        <v>11339.44</v>
      </c>
      <c r="O16" s="25"/>
      <c r="P16" s="25"/>
    </row>
    <row r="17" spans="1:16" ht="14.25" customHeight="1" x14ac:dyDescent="0.3">
      <c r="A17" s="255"/>
      <c r="B17" s="175" t="s">
        <v>38</v>
      </c>
      <c r="C17" s="212">
        <v>16678.740000000002</v>
      </c>
      <c r="D17" s="5">
        <v>48803.71</v>
      </c>
      <c r="E17" s="240">
        <v>123.1</v>
      </c>
      <c r="F17" s="135">
        <v>346.46</v>
      </c>
      <c r="G17" s="141">
        <f t="shared" si="2"/>
        <v>65952.010000000009</v>
      </c>
      <c r="H17" s="5">
        <v>8630.9599999999991</v>
      </c>
      <c r="I17" s="5">
        <v>533.72</v>
      </c>
      <c r="J17" s="5">
        <v>1146</v>
      </c>
      <c r="K17" s="141">
        <f t="shared" si="3"/>
        <v>10310.679999999998</v>
      </c>
      <c r="L17" s="141">
        <f t="shared" si="4"/>
        <v>76262.69</v>
      </c>
      <c r="M17" s="5">
        <v>170</v>
      </c>
      <c r="N17" s="142">
        <f t="shared" si="5"/>
        <v>76432.69</v>
      </c>
      <c r="O17" s="25"/>
      <c r="P17" s="25"/>
    </row>
    <row r="18" spans="1:16" ht="14.25" customHeight="1" x14ac:dyDescent="0.3">
      <c r="A18" s="256" t="s">
        <v>42</v>
      </c>
      <c r="B18" s="175" t="s">
        <v>16</v>
      </c>
      <c r="C18" s="5">
        <v>5.63</v>
      </c>
      <c r="D18" s="5">
        <v>147.52000000000001</v>
      </c>
      <c r="E18" s="135">
        <v>0</v>
      </c>
      <c r="F18" s="135">
        <v>0</v>
      </c>
      <c r="G18" s="141">
        <f t="shared" si="2"/>
        <v>153.15</v>
      </c>
      <c r="H18" s="5">
        <v>0</v>
      </c>
      <c r="I18" s="135">
        <v>0</v>
      </c>
      <c r="J18" s="135">
        <v>0</v>
      </c>
      <c r="K18" s="141">
        <f t="shared" si="3"/>
        <v>0</v>
      </c>
      <c r="L18" s="141">
        <f t="shared" si="4"/>
        <v>153.15</v>
      </c>
      <c r="M18" s="135">
        <v>0</v>
      </c>
      <c r="N18" s="142">
        <f t="shared" si="5"/>
        <v>153.15</v>
      </c>
      <c r="O18" s="25"/>
      <c r="P18" s="25"/>
    </row>
    <row r="19" spans="1:16" ht="14.25" customHeight="1" x14ac:dyDescent="0.3">
      <c r="A19" s="256"/>
      <c r="B19" s="175" t="s">
        <v>38</v>
      </c>
      <c r="C19" s="5">
        <v>1500</v>
      </c>
      <c r="D19" s="5">
        <v>42739</v>
      </c>
      <c r="E19" s="135">
        <v>0</v>
      </c>
      <c r="F19" s="135">
        <v>0</v>
      </c>
      <c r="G19" s="141">
        <f t="shared" si="2"/>
        <v>44239</v>
      </c>
      <c r="H19" s="5">
        <v>0</v>
      </c>
      <c r="I19" s="135">
        <v>0</v>
      </c>
      <c r="J19" s="135">
        <v>0</v>
      </c>
      <c r="K19" s="141">
        <f t="shared" si="3"/>
        <v>0</v>
      </c>
      <c r="L19" s="141">
        <f t="shared" si="4"/>
        <v>44239</v>
      </c>
      <c r="M19" s="135">
        <v>0</v>
      </c>
      <c r="N19" s="142">
        <f t="shared" si="5"/>
        <v>44239</v>
      </c>
      <c r="O19" s="25"/>
      <c r="P19" s="25"/>
    </row>
    <row r="20" spans="1:16" ht="14.25" customHeight="1" x14ac:dyDescent="0.3">
      <c r="A20" s="256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41">
        <f t="shared" si="2"/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2">
        <f t="shared" si="5"/>
        <v>0</v>
      </c>
      <c r="O20" s="25"/>
      <c r="P20" s="25"/>
    </row>
    <row r="21" spans="1:16" ht="14.25" customHeight="1" x14ac:dyDescent="0.3">
      <c r="A21" s="256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2">
        <f t="shared" si="5"/>
        <v>0</v>
      </c>
      <c r="O21" s="25"/>
      <c r="P21" s="25"/>
    </row>
    <row r="22" spans="1:16" ht="14.25" customHeight="1" x14ac:dyDescent="0.3">
      <c r="A22" s="184" t="s">
        <v>27</v>
      </c>
      <c r="B22" s="175" t="s">
        <v>16</v>
      </c>
      <c r="C22" s="5">
        <v>67.47</v>
      </c>
      <c r="D22" s="5">
        <v>20.93</v>
      </c>
      <c r="E22" s="135">
        <v>0</v>
      </c>
      <c r="F22" s="135">
        <v>0.27</v>
      </c>
      <c r="G22" s="141">
        <f t="shared" si="2"/>
        <v>88.67</v>
      </c>
      <c r="H22" s="5">
        <v>27.6</v>
      </c>
      <c r="I22" s="135">
        <v>1.7</v>
      </c>
      <c r="J22" s="135">
        <v>3.43</v>
      </c>
      <c r="K22" s="141">
        <f t="shared" si="3"/>
        <v>32.730000000000004</v>
      </c>
      <c r="L22" s="141">
        <f t="shared" si="4"/>
        <v>121.4</v>
      </c>
      <c r="M22" s="135">
        <v>1.82</v>
      </c>
      <c r="N22" s="142">
        <f t="shared" si="5"/>
        <v>123.22</v>
      </c>
      <c r="O22" s="25"/>
      <c r="P22" s="25"/>
    </row>
    <row r="23" spans="1:16" ht="14.25" customHeight="1" x14ac:dyDescent="0.3">
      <c r="A23" s="185"/>
      <c r="B23" s="175" t="s">
        <v>38</v>
      </c>
      <c r="C23" s="5">
        <v>5759.94</v>
      </c>
      <c r="D23" s="5">
        <v>2425.5500000000002</v>
      </c>
      <c r="E23" s="135">
        <v>0</v>
      </c>
      <c r="F23" s="135">
        <v>24</v>
      </c>
      <c r="G23" s="141">
        <f t="shared" si="2"/>
        <v>8209.49</v>
      </c>
      <c r="H23" s="5">
        <v>1684.69</v>
      </c>
      <c r="I23" s="135">
        <v>139.19999999999999</v>
      </c>
      <c r="J23" s="135">
        <v>558.19000000000005</v>
      </c>
      <c r="K23" s="141">
        <f t="shared" si="3"/>
        <v>2382.08</v>
      </c>
      <c r="L23" s="141">
        <f t="shared" si="4"/>
        <v>10591.57</v>
      </c>
      <c r="M23" s="135">
        <v>109.87</v>
      </c>
      <c r="N23" s="142">
        <f t="shared" si="5"/>
        <v>10701.44</v>
      </c>
      <c r="O23" s="25"/>
      <c r="P23" s="25"/>
    </row>
    <row r="24" spans="1:16" ht="14.25" customHeight="1" x14ac:dyDescent="0.3">
      <c r="A24" s="255" t="s">
        <v>28</v>
      </c>
      <c r="B24" s="175" t="s">
        <v>16</v>
      </c>
      <c r="C24" s="5">
        <v>202.06</v>
      </c>
      <c r="D24" s="5">
        <v>37.39</v>
      </c>
      <c r="E24" s="135">
        <v>0.04</v>
      </c>
      <c r="F24" s="135">
        <v>7.17</v>
      </c>
      <c r="G24" s="141">
        <f t="shared" si="2"/>
        <v>246.65999999999997</v>
      </c>
      <c r="H24" s="5">
        <v>126.34</v>
      </c>
      <c r="I24" s="135">
        <v>15.15</v>
      </c>
      <c r="J24" s="135">
        <v>15.05</v>
      </c>
      <c r="K24" s="141">
        <f t="shared" si="3"/>
        <v>156.54000000000002</v>
      </c>
      <c r="L24" s="141">
        <f t="shared" si="4"/>
        <v>403.2</v>
      </c>
      <c r="M24" s="135">
        <v>29.18</v>
      </c>
      <c r="N24" s="142">
        <f t="shared" si="5"/>
        <v>432.38</v>
      </c>
      <c r="O24" s="25"/>
      <c r="P24" s="25"/>
    </row>
    <row r="25" spans="1:16" ht="14.25" customHeight="1" x14ac:dyDescent="0.3">
      <c r="A25" s="255"/>
      <c r="B25" s="175" t="s">
        <v>38</v>
      </c>
      <c r="C25" s="5">
        <v>5417.42</v>
      </c>
      <c r="D25" s="5">
        <v>3267.85</v>
      </c>
      <c r="E25" s="135">
        <v>1.38</v>
      </c>
      <c r="F25" s="135">
        <v>29.08</v>
      </c>
      <c r="G25" s="141">
        <f t="shared" si="2"/>
        <v>8715.73</v>
      </c>
      <c r="H25" s="5">
        <v>7208.77</v>
      </c>
      <c r="I25" s="135">
        <v>1413.65</v>
      </c>
      <c r="J25" s="135">
        <v>856.04</v>
      </c>
      <c r="K25" s="141">
        <f t="shared" si="3"/>
        <v>9478.4599999999991</v>
      </c>
      <c r="L25" s="141">
        <f t="shared" si="4"/>
        <v>18194.189999999999</v>
      </c>
      <c r="M25" s="135">
        <v>1181.51</v>
      </c>
      <c r="N25" s="142">
        <f t="shared" si="5"/>
        <v>19375.699999999997</v>
      </c>
      <c r="O25" s="25"/>
      <c r="P25" s="25"/>
    </row>
    <row r="26" spans="1:16" ht="14.25" customHeight="1" x14ac:dyDescent="0.3">
      <c r="A26" s="255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41">
        <f t="shared" si="2"/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2">
        <f t="shared" si="5"/>
        <v>0</v>
      </c>
      <c r="O26" s="25"/>
      <c r="P26" s="25"/>
    </row>
    <row r="27" spans="1:16" ht="14.25" customHeight="1" x14ac:dyDescent="0.3">
      <c r="A27" s="255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2">
        <f t="shared" si="5"/>
        <v>0</v>
      </c>
      <c r="O27" s="25"/>
      <c r="P27" s="25"/>
    </row>
    <row r="28" spans="1:16" ht="14.25" customHeight="1" x14ac:dyDescent="0.3">
      <c r="A28" s="255" t="s">
        <v>30</v>
      </c>
      <c r="B28" s="175" t="s">
        <v>16</v>
      </c>
      <c r="C28" s="135">
        <v>0</v>
      </c>
      <c r="D28" s="5">
        <v>0</v>
      </c>
      <c r="E28" s="135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2">
        <f t="shared" si="5"/>
        <v>0</v>
      </c>
      <c r="O28" s="25"/>
      <c r="P28" s="25"/>
    </row>
    <row r="29" spans="1:16" ht="14.25" customHeight="1" x14ac:dyDescent="0.3">
      <c r="A29" s="255"/>
      <c r="B29" s="175" t="s">
        <v>38</v>
      </c>
      <c r="C29" s="135">
        <v>0</v>
      </c>
      <c r="D29" s="5">
        <v>0</v>
      </c>
      <c r="E29" s="135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2">
        <f t="shared" si="5"/>
        <v>0</v>
      </c>
      <c r="O29" s="25"/>
      <c r="P29" s="25"/>
    </row>
    <row r="30" spans="1:16" ht="14.25" customHeight="1" x14ac:dyDescent="0.3">
      <c r="A30" s="255" t="s">
        <v>31</v>
      </c>
      <c r="B30" s="175" t="s">
        <v>16</v>
      </c>
      <c r="C30" s="135">
        <v>85.63</v>
      </c>
      <c r="D30" s="5">
        <v>40.42</v>
      </c>
      <c r="E30" s="135">
        <v>0.06</v>
      </c>
      <c r="F30" s="135">
        <v>0.78</v>
      </c>
      <c r="G30" s="141">
        <f t="shared" si="2"/>
        <v>126.89</v>
      </c>
      <c r="H30" s="135">
        <v>59.54</v>
      </c>
      <c r="I30" s="135">
        <v>9.6199999999999992</v>
      </c>
      <c r="J30" s="135">
        <v>9.07</v>
      </c>
      <c r="K30" s="141">
        <f t="shared" si="3"/>
        <v>78.22999999999999</v>
      </c>
      <c r="L30" s="141">
        <f t="shared" si="4"/>
        <v>205.12</v>
      </c>
      <c r="M30" s="135">
        <v>6.19</v>
      </c>
      <c r="N30" s="142">
        <f t="shared" si="5"/>
        <v>211.31</v>
      </c>
      <c r="O30" s="25"/>
      <c r="P30" s="25"/>
    </row>
    <row r="31" spans="1:16" ht="14.25" customHeight="1" x14ac:dyDescent="0.3">
      <c r="A31" s="255"/>
      <c r="B31" s="175" t="s">
        <v>38</v>
      </c>
      <c r="C31" s="135">
        <v>12434</v>
      </c>
      <c r="D31" s="5">
        <v>5482</v>
      </c>
      <c r="E31" s="135">
        <v>1</v>
      </c>
      <c r="F31" s="135">
        <v>213</v>
      </c>
      <c r="G31" s="143">
        <f t="shared" si="2"/>
        <v>18130</v>
      </c>
      <c r="H31" s="135">
        <v>7043</v>
      </c>
      <c r="I31" s="135">
        <v>1376</v>
      </c>
      <c r="J31" s="135">
        <v>1059</v>
      </c>
      <c r="K31" s="143">
        <f t="shared" si="3"/>
        <v>9478</v>
      </c>
      <c r="L31" s="143">
        <f t="shared" si="4"/>
        <v>27608</v>
      </c>
      <c r="M31" s="135">
        <v>546</v>
      </c>
      <c r="N31" s="142">
        <f t="shared" si="5"/>
        <v>28154</v>
      </c>
      <c r="O31" s="25"/>
      <c r="P31" s="25"/>
    </row>
    <row r="32" spans="1:16" ht="14.25" customHeight="1" x14ac:dyDescent="0.3">
      <c r="A32" s="255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2">
        <f t="shared" si="5"/>
        <v>0</v>
      </c>
      <c r="O32" s="25"/>
      <c r="P32" s="25"/>
    </row>
    <row r="33" spans="1:18" ht="14.25" customHeight="1" x14ac:dyDescent="0.3">
      <c r="A33" s="255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2">
        <f t="shared" si="5"/>
        <v>0</v>
      </c>
      <c r="O33" s="25"/>
      <c r="P33" s="25"/>
    </row>
    <row r="34" spans="1:18" ht="14.25" customHeight="1" x14ac:dyDescent="0.3">
      <c r="A34" s="255" t="s">
        <v>33</v>
      </c>
      <c r="B34" s="175" t="s">
        <v>16</v>
      </c>
      <c r="C34" s="135">
        <v>0</v>
      </c>
      <c r="D34" s="135">
        <v>0</v>
      </c>
      <c r="E34" s="135">
        <v>0</v>
      </c>
      <c r="F34" s="135">
        <v>0</v>
      </c>
      <c r="G34" s="141">
        <f t="shared" si="2"/>
        <v>0</v>
      </c>
      <c r="H34" s="13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</v>
      </c>
      <c r="M34" s="135">
        <v>0</v>
      </c>
      <c r="N34" s="142">
        <f t="shared" si="5"/>
        <v>0</v>
      </c>
      <c r="O34" s="25"/>
      <c r="P34" s="25"/>
    </row>
    <row r="35" spans="1:18" ht="14.25" customHeight="1" x14ac:dyDescent="0.3">
      <c r="A35" s="255"/>
      <c r="B35" s="175" t="s">
        <v>38</v>
      </c>
      <c r="C35" s="135">
        <v>0</v>
      </c>
      <c r="D35" s="135">
        <v>0</v>
      </c>
      <c r="E35" s="135">
        <v>0</v>
      </c>
      <c r="F35" s="135">
        <v>0</v>
      </c>
      <c r="G35" s="141">
        <f t="shared" si="2"/>
        <v>0</v>
      </c>
      <c r="H35" s="135">
        <v>0</v>
      </c>
      <c r="I35" s="135">
        <v>0</v>
      </c>
      <c r="J35" s="135">
        <v>0</v>
      </c>
      <c r="K35" s="141">
        <f t="shared" si="3"/>
        <v>0</v>
      </c>
      <c r="L35" s="141">
        <f t="shared" si="4"/>
        <v>0</v>
      </c>
      <c r="M35" s="135">
        <v>0</v>
      </c>
      <c r="N35" s="142">
        <f t="shared" si="5"/>
        <v>0</v>
      </c>
      <c r="O35" s="25"/>
      <c r="P35" s="25"/>
    </row>
    <row r="36" spans="1:18" ht="14.25" customHeight="1" x14ac:dyDescent="0.3">
      <c r="A36" s="255" t="s">
        <v>34</v>
      </c>
      <c r="B36" s="175" t="s">
        <v>16</v>
      </c>
      <c r="C36" s="135">
        <v>0</v>
      </c>
      <c r="D36" s="135">
        <v>0</v>
      </c>
      <c r="E36" s="135">
        <v>0</v>
      </c>
      <c r="F36" s="135">
        <v>0</v>
      </c>
      <c r="G36" s="141">
        <f t="shared" si="2"/>
        <v>0</v>
      </c>
      <c r="H36" s="13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135">
        <v>0</v>
      </c>
      <c r="N36" s="142">
        <f t="shared" si="5"/>
        <v>0</v>
      </c>
      <c r="O36" s="25"/>
      <c r="P36" s="25"/>
      <c r="R36" s="55"/>
    </row>
    <row r="37" spans="1:18" ht="14.25" customHeight="1" x14ac:dyDescent="0.3">
      <c r="A37" s="255"/>
      <c r="B37" s="175" t="s">
        <v>38</v>
      </c>
      <c r="C37" s="135">
        <v>0</v>
      </c>
      <c r="D37" s="135">
        <v>0</v>
      </c>
      <c r="E37" s="135">
        <v>0</v>
      </c>
      <c r="F37" s="135">
        <v>0</v>
      </c>
      <c r="G37" s="141">
        <f t="shared" si="2"/>
        <v>0</v>
      </c>
      <c r="H37" s="135">
        <v>0</v>
      </c>
      <c r="I37" s="135">
        <v>0</v>
      </c>
      <c r="J37" s="135">
        <v>0</v>
      </c>
      <c r="K37" s="141">
        <f>SUM(H37:J37)</f>
        <v>0</v>
      </c>
      <c r="L37" s="141">
        <f t="shared" si="4"/>
        <v>0</v>
      </c>
      <c r="M37" s="135">
        <v>0</v>
      </c>
      <c r="N37" s="142">
        <f t="shared" si="5"/>
        <v>0</v>
      </c>
      <c r="O37" s="25"/>
      <c r="P37" s="25"/>
    </row>
    <row r="38" spans="1:18" ht="14.25" customHeight="1" x14ac:dyDescent="0.25">
      <c r="A38" s="185" t="s">
        <v>35</v>
      </c>
      <c r="B38" s="175" t="s">
        <v>16</v>
      </c>
      <c r="C38" s="141">
        <f>C4+C12+C14+C16+C18+C20+C22+C24+C26+C28+C30+C32+C34+C36</f>
        <v>6200.3700000000008</v>
      </c>
      <c r="D38" s="141">
        <f>D4+D12+D14+D16+D18+D20+D22+D24+D26+D28+D30+D32+D34+D36</f>
        <v>9169.6</v>
      </c>
      <c r="E38" s="141">
        <f t="shared" ref="E38:F38" si="6">E4+E12+E14+E16+E18+E20+E22+E24+E26+E28+E30+E32+E34+E36</f>
        <v>36.24</v>
      </c>
      <c r="F38" s="141">
        <f t="shared" si="6"/>
        <v>65.37</v>
      </c>
      <c r="G38" s="141">
        <f t="shared" si="2"/>
        <v>15471.580000000002</v>
      </c>
      <c r="H38" s="141">
        <f>H4+H12+H14+H16+H18+H20+H22+H24+H26+H28+H30+H32+H34+H36</f>
        <v>3265.44</v>
      </c>
      <c r="I38" s="141">
        <f t="shared" ref="I38:J39" si="7">I4+I12+I14+I16+I18+I20+I22+I24+I26+I28+I30+I32+I34+I36</f>
        <v>266.13</v>
      </c>
      <c r="J38" s="141">
        <f t="shared" si="7"/>
        <v>569.36</v>
      </c>
      <c r="K38" s="141">
        <f t="shared" si="3"/>
        <v>4100.93</v>
      </c>
      <c r="L38" s="141">
        <f t="shared" si="4"/>
        <v>19572.510000000002</v>
      </c>
      <c r="M38" s="141">
        <f>M4+M12+M14+M16+M18+M20+M22+M24+M26+M28+M30+M32+M34+M36</f>
        <v>220.02</v>
      </c>
      <c r="N38" s="142">
        <f t="shared" si="5"/>
        <v>19792.530000000002</v>
      </c>
      <c r="O38" s="28"/>
      <c r="P38" s="25"/>
    </row>
    <row r="39" spans="1:18" ht="15.6" x14ac:dyDescent="0.25">
      <c r="A39" s="47"/>
      <c r="B39" s="175" t="s">
        <v>38</v>
      </c>
      <c r="C39" s="143">
        <f>C5+C15+C17+C19+C21+C23+C25+C27+C29+C31+C33+C35+C37+C13</f>
        <v>545114.1</v>
      </c>
      <c r="D39" s="143">
        <f>D5+D15+D17+D19+D21+D23+D25+D27+D29+D31+D33+D35+D37+D13</f>
        <v>426997.11</v>
      </c>
      <c r="E39" s="143">
        <f>E5+E15+E17+E19+E21+E23+E25+E27+E29+E31+E33+E35+E37+E13</f>
        <v>226.48</v>
      </c>
      <c r="F39" s="143">
        <f>F5+F15+F17+F19+F21+F23+F25+F27+F29+F31+F33+F35+F37+F13</f>
        <v>4821.54</v>
      </c>
      <c r="G39" s="143">
        <f t="shared" si="2"/>
        <v>977159.23</v>
      </c>
      <c r="H39" s="143">
        <f>H5+H13+H15+H17+H19+H21+H23+H25+H27+H29+H31+H33+H35+H37</f>
        <v>483516.42000000004</v>
      </c>
      <c r="I39" s="143">
        <f t="shared" si="7"/>
        <v>44059.57</v>
      </c>
      <c r="J39" s="143">
        <f t="shared" si="7"/>
        <v>105208.23</v>
      </c>
      <c r="K39" s="143">
        <f t="shared" si="3"/>
        <v>632784.22</v>
      </c>
      <c r="L39" s="143">
        <f t="shared" si="4"/>
        <v>1609943.45</v>
      </c>
      <c r="M39" s="143">
        <f>M5+M13+M15+M17+M19+M21+M23+M25+M27+M29+M31+M33+M35+M37</f>
        <v>29563.379999999997</v>
      </c>
      <c r="N39" s="142">
        <f t="shared" si="5"/>
        <v>1639506.8299999998</v>
      </c>
      <c r="O39" s="25"/>
      <c r="P39" s="25"/>
    </row>
    <row r="40" spans="1:18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70"/>
      <c r="O40" s="25"/>
    </row>
    <row r="41" spans="1:18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25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48"/>
  <sheetViews>
    <sheetView topLeftCell="A7" workbookViewId="0">
      <selection activeCell="M38" sqref="M38"/>
    </sheetView>
  </sheetViews>
  <sheetFormatPr defaultColWidth="9.109375" defaultRowHeight="13.8" x14ac:dyDescent="0.25"/>
  <cols>
    <col min="1" max="1" width="31.88671875" style="31" customWidth="1"/>
    <col min="2" max="2" width="4" style="31" customWidth="1"/>
    <col min="3" max="3" width="9.88671875" style="69" customWidth="1"/>
    <col min="4" max="4" width="10.109375" style="31" customWidth="1"/>
    <col min="5" max="5" width="15.5546875" style="31" customWidth="1"/>
    <col min="6" max="7" width="7.44140625" style="31" customWidth="1"/>
    <col min="8" max="8" width="8.6640625" style="31" customWidth="1"/>
    <col min="9" max="9" width="8.5546875" style="31" customWidth="1"/>
    <col min="10" max="10" width="11" style="31" customWidth="1"/>
    <col min="11" max="11" width="10.5546875" style="31" customWidth="1"/>
    <col min="12" max="12" width="7.88671875" style="31" customWidth="1"/>
    <col min="13" max="13" width="9.109375" style="31"/>
    <col min="14" max="14" width="11.6640625" style="69" customWidth="1"/>
    <col min="15" max="16384" width="9.109375" style="31"/>
  </cols>
  <sheetData>
    <row r="1" spans="1:16" ht="11.25" customHeight="1" x14ac:dyDescent="0.25">
      <c r="A1" s="231" t="s">
        <v>55</v>
      </c>
    </row>
    <row r="2" spans="1:16" ht="12.75" customHeight="1" x14ac:dyDescent="0.25">
      <c r="A2" s="81" t="s">
        <v>0</v>
      </c>
      <c r="B2" s="177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</row>
    <row r="3" spans="1:16" ht="27" customHeight="1" x14ac:dyDescent="0.25">
      <c r="A3" s="93" t="s">
        <v>3</v>
      </c>
      <c r="B3" s="2"/>
      <c r="C3" s="95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6" ht="15.75" customHeight="1" x14ac:dyDescent="0.25">
      <c r="A4" s="181" t="s">
        <v>15</v>
      </c>
      <c r="B4" s="74" t="s">
        <v>16</v>
      </c>
      <c r="C4" s="142">
        <f t="shared" ref="C4:F4" si="0">C6+C8+C10</f>
        <v>1222.1600000000001</v>
      </c>
      <c r="D4" s="141">
        <f t="shared" si="0"/>
        <v>618.22</v>
      </c>
      <c r="E4" s="141">
        <f t="shared" si="0"/>
        <v>8.81</v>
      </c>
      <c r="F4" s="141">
        <f t="shared" si="0"/>
        <v>14.02</v>
      </c>
      <c r="G4" s="141">
        <f t="shared" ref="G4:K4" si="1">G6+G8+G10</f>
        <v>1863.21</v>
      </c>
      <c r="H4" s="141">
        <f t="shared" si="1"/>
        <v>1839.5900000000001</v>
      </c>
      <c r="I4" s="141">
        <f t="shared" si="1"/>
        <v>78.759999999999991</v>
      </c>
      <c r="J4" s="141">
        <f t="shared" si="1"/>
        <v>450.31</v>
      </c>
      <c r="K4" s="141">
        <f t="shared" si="1"/>
        <v>2368.6600000000003</v>
      </c>
      <c r="L4" s="141">
        <f>L6+L8+L10</f>
        <v>4231.8700000000008</v>
      </c>
      <c r="M4" s="141">
        <f>M6+M8+M10</f>
        <v>999.98</v>
      </c>
      <c r="N4" s="142">
        <f>N6+N8+N10</f>
        <v>5231.8500000000004</v>
      </c>
      <c r="O4" s="32"/>
      <c r="P4" s="36"/>
    </row>
    <row r="5" spans="1:16" ht="15.6" x14ac:dyDescent="0.25">
      <c r="A5" s="181"/>
      <c r="B5" s="74" t="s">
        <v>17</v>
      </c>
      <c r="C5" s="142">
        <f t="shared" ref="C5:J5" si="2">C7+C9+C11</f>
        <v>232495</v>
      </c>
      <c r="D5" s="143">
        <f>D7+D9+D11</f>
        <v>110322</v>
      </c>
      <c r="E5" s="143">
        <f t="shared" si="2"/>
        <v>181</v>
      </c>
      <c r="F5" s="143">
        <f t="shared" si="2"/>
        <v>1402</v>
      </c>
      <c r="G5" s="143">
        <f t="shared" si="2"/>
        <v>344400</v>
      </c>
      <c r="H5" s="143">
        <f t="shared" si="2"/>
        <v>309922</v>
      </c>
      <c r="I5" s="143">
        <f t="shared" si="2"/>
        <v>11649</v>
      </c>
      <c r="J5" s="143">
        <f t="shared" si="2"/>
        <v>80173</v>
      </c>
      <c r="K5" s="143">
        <f t="shared" ref="K5:M5" si="3">K7+K9+K11</f>
        <v>401744</v>
      </c>
      <c r="L5" s="143">
        <f t="shared" si="3"/>
        <v>746144</v>
      </c>
      <c r="M5" s="143">
        <f t="shared" si="3"/>
        <v>126730</v>
      </c>
      <c r="N5" s="142">
        <f>N7+N9+N11</f>
        <v>872874</v>
      </c>
      <c r="O5" s="32"/>
      <c r="P5" s="32"/>
    </row>
    <row r="6" spans="1:16" ht="17.25" customHeight="1" x14ac:dyDescent="0.3">
      <c r="A6" s="248" t="s">
        <v>49</v>
      </c>
      <c r="B6" s="74" t="s">
        <v>16</v>
      </c>
      <c r="C6" s="5">
        <v>248.95</v>
      </c>
      <c r="D6" s="5">
        <v>288.68</v>
      </c>
      <c r="E6" s="5">
        <v>0</v>
      </c>
      <c r="F6" s="5">
        <v>7.64</v>
      </c>
      <c r="G6" s="141">
        <f>SUM(C6:F6)</f>
        <v>545.27</v>
      </c>
      <c r="H6" s="5">
        <v>1001.59</v>
      </c>
      <c r="I6" s="5">
        <v>56.33</v>
      </c>
      <c r="J6" s="5">
        <v>358.77</v>
      </c>
      <c r="K6" s="141">
        <f>SUM(H6:J6)</f>
        <v>1416.69</v>
      </c>
      <c r="L6" s="141">
        <f>G6+K6</f>
        <v>1961.96</v>
      </c>
      <c r="M6" s="5">
        <v>784.08</v>
      </c>
      <c r="N6" s="142">
        <f>SUM(L6:M6)</f>
        <v>2746.04</v>
      </c>
      <c r="O6" s="25"/>
      <c r="P6" s="32"/>
    </row>
    <row r="7" spans="1:16" ht="17.25" customHeight="1" x14ac:dyDescent="0.3">
      <c r="A7" s="248"/>
      <c r="B7" s="74" t="s">
        <v>17</v>
      </c>
      <c r="C7" s="5">
        <v>62533</v>
      </c>
      <c r="D7" s="5">
        <v>61675</v>
      </c>
      <c r="E7" s="5">
        <v>0</v>
      </c>
      <c r="F7" s="5">
        <v>1282</v>
      </c>
      <c r="G7" s="143">
        <f t="shared" ref="G7:G37" si="4">SUM(C7:F7)</f>
        <v>125490</v>
      </c>
      <c r="H7" s="5">
        <v>198415</v>
      </c>
      <c r="I7" s="5">
        <v>10683</v>
      </c>
      <c r="J7" s="5">
        <v>76215</v>
      </c>
      <c r="K7" s="143">
        <f t="shared" ref="K7:K37" si="5">SUM(H7:J7)</f>
        <v>285313</v>
      </c>
      <c r="L7" s="143">
        <f t="shared" ref="L7:L37" si="6">G7+K7</f>
        <v>410803</v>
      </c>
      <c r="M7" s="5">
        <v>121439</v>
      </c>
      <c r="N7" s="142">
        <f t="shared" ref="N7:N37" si="7">SUM(L7:M7)</f>
        <v>532242</v>
      </c>
      <c r="O7" s="27"/>
      <c r="P7" s="32"/>
    </row>
    <row r="8" spans="1:16" ht="21.75" customHeight="1" x14ac:dyDescent="0.3">
      <c r="A8" s="248" t="s">
        <v>50</v>
      </c>
      <c r="B8" s="74" t="s">
        <v>16</v>
      </c>
      <c r="C8" s="5">
        <v>224.77</v>
      </c>
      <c r="D8" s="5">
        <v>135.46</v>
      </c>
      <c r="E8" s="5">
        <v>8.81</v>
      </c>
      <c r="F8" s="5">
        <v>6.38</v>
      </c>
      <c r="G8" s="141">
        <f t="shared" si="4"/>
        <v>375.42</v>
      </c>
      <c r="H8" s="5">
        <v>339.62</v>
      </c>
      <c r="I8" s="5">
        <v>22.43</v>
      </c>
      <c r="J8" s="5">
        <v>91.54</v>
      </c>
      <c r="K8" s="141">
        <f t="shared" si="5"/>
        <v>453.59000000000003</v>
      </c>
      <c r="L8" s="141">
        <f t="shared" si="6"/>
        <v>829.01</v>
      </c>
      <c r="M8" s="5">
        <v>215.9</v>
      </c>
      <c r="N8" s="142">
        <f>SUM(L8:M8)</f>
        <v>1044.9100000000001</v>
      </c>
      <c r="O8" s="27"/>
      <c r="P8" s="32"/>
    </row>
    <row r="9" spans="1:16" ht="22.5" customHeight="1" x14ac:dyDescent="0.3">
      <c r="A9" s="248"/>
      <c r="B9" s="74" t="s">
        <v>17</v>
      </c>
      <c r="C9" s="5">
        <v>9860</v>
      </c>
      <c r="D9" s="5">
        <v>4837</v>
      </c>
      <c r="E9" s="5">
        <v>181</v>
      </c>
      <c r="F9" s="5">
        <v>120</v>
      </c>
      <c r="G9" s="143">
        <f>SUM(C9:F9)</f>
        <v>14998</v>
      </c>
      <c r="H9" s="5">
        <v>12277</v>
      </c>
      <c r="I9" s="5">
        <v>966</v>
      </c>
      <c r="J9" s="5">
        <v>3958</v>
      </c>
      <c r="K9" s="143">
        <f t="shared" si="5"/>
        <v>17201</v>
      </c>
      <c r="L9" s="143">
        <f>G9+K9</f>
        <v>32199</v>
      </c>
      <c r="M9" s="5">
        <v>5291</v>
      </c>
      <c r="N9" s="142">
        <f>SUM(L9:M9)</f>
        <v>37490</v>
      </c>
      <c r="O9" s="27"/>
      <c r="P9" s="32"/>
    </row>
    <row r="10" spans="1:16" ht="15" customHeight="1" x14ac:dyDescent="0.3">
      <c r="A10" s="248" t="s">
        <v>46</v>
      </c>
      <c r="B10" s="74" t="s">
        <v>16</v>
      </c>
      <c r="C10" s="5">
        <v>748.44</v>
      </c>
      <c r="D10" s="5">
        <v>194.08</v>
      </c>
      <c r="E10" s="5">
        <v>0</v>
      </c>
      <c r="F10" s="5"/>
      <c r="G10" s="141">
        <f t="shared" si="4"/>
        <v>942.5200000000001</v>
      </c>
      <c r="H10" s="5">
        <v>498.38</v>
      </c>
      <c r="I10" s="5">
        <v>0</v>
      </c>
      <c r="J10" s="5">
        <v>0</v>
      </c>
      <c r="K10" s="141">
        <f t="shared" si="5"/>
        <v>498.38</v>
      </c>
      <c r="L10" s="141">
        <f t="shared" si="6"/>
        <v>1440.9</v>
      </c>
      <c r="M10" s="5">
        <v>0</v>
      </c>
      <c r="N10" s="142">
        <f t="shared" si="7"/>
        <v>1440.9</v>
      </c>
      <c r="O10" s="27"/>
      <c r="P10" s="32"/>
    </row>
    <row r="11" spans="1:16" ht="13.5" customHeight="1" x14ac:dyDescent="0.3">
      <c r="A11" s="248"/>
      <c r="B11" s="74" t="s">
        <v>17</v>
      </c>
      <c r="C11" s="5">
        <v>160102</v>
      </c>
      <c r="D11" s="5">
        <v>43810</v>
      </c>
      <c r="E11" s="5">
        <v>0</v>
      </c>
      <c r="F11" s="5"/>
      <c r="G11" s="143">
        <f t="shared" si="4"/>
        <v>203912</v>
      </c>
      <c r="H11" s="5">
        <v>99230</v>
      </c>
      <c r="I11" s="5">
        <v>0</v>
      </c>
      <c r="J11" s="5">
        <v>0</v>
      </c>
      <c r="K11" s="143">
        <f t="shared" si="5"/>
        <v>99230</v>
      </c>
      <c r="L11" s="143">
        <f t="shared" si="6"/>
        <v>303142</v>
      </c>
      <c r="M11" s="5">
        <v>0</v>
      </c>
      <c r="N11" s="142">
        <f>SUM(L11:M11)</f>
        <v>303142</v>
      </c>
      <c r="O11" s="25"/>
      <c r="P11" s="32"/>
    </row>
    <row r="12" spans="1:16" ht="16.5" customHeight="1" x14ac:dyDescent="0.3">
      <c r="A12" s="181" t="s">
        <v>21</v>
      </c>
      <c r="B12" s="74" t="s">
        <v>16</v>
      </c>
      <c r="C12" s="5">
        <v>1299.44</v>
      </c>
      <c r="D12" s="5">
        <v>509.86</v>
      </c>
      <c r="E12" s="5">
        <v>30.29</v>
      </c>
      <c r="F12" s="5">
        <v>22.75</v>
      </c>
      <c r="G12" s="141">
        <f t="shared" si="4"/>
        <v>1862.3400000000001</v>
      </c>
      <c r="H12" s="5">
        <v>1725.78</v>
      </c>
      <c r="I12" s="5">
        <v>121.9</v>
      </c>
      <c r="J12" s="5">
        <v>190.91</v>
      </c>
      <c r="K12" s="141">
        <f t="shared" si="5"/>
        <v>2038.5900000000001</v>
      </c>
      <c r="L12" s="141">
        <f>G12+K12</f>
        <v>3900.9300000000003</v>
      </c>
      <c r="M12" s="5">
        <v>249.47</v>
      </c>
      <c r="N12" s="142">
        <f>SUM(L12:M12)</f>
        <v>4150.4000000000005</v>
      </c>
      <c r="O12" s="25"/>
      <c r="P12" s="32"/>
    </row>
    <row r="13" spans="1:16" ht="17.25" customHeight="1" x14ac:dyDescent="0.3">
      <c r="A13" s="182" t="s">
        <v>37</v>
      </c>
      <c r="B13" s="74" t="s">
        <v>17</v>
      </c>
      <c r="C13" s="5">
        <v>32856</v>
      </c>
      <c r="D13" s="5">
        <v>14543</v>
      </c>
      <c r="E13" s="5">
        <v>537</v>
      </c>
      <c r="F13" s="5">
        <v>450</v>
      </c>
      <c r="G13" s="143">
        <f t="shared" si="4"/>
        <v>48386</v>
      </c>
      <c r="H13" s="5">
        <v>44960</v>
      </c>
      <c r="I13" s="5">
        <v>3171</v>
      </c>
      <c r="J13" s="5">
        <v>4044</v>
      </c>
      <c r="K13" s="143">
        <f t="shared" si="5"/>
        <v>52175</v>
      </c>
      <c r="L13" s="143">
        <f t="shared" si="6"/>
        <v>100561</v>
      </c>
      <c r="M13" s="5">
        <v>4360</v>
      </c>
      <c r="N13" s="142">
        <f t="shared" si="7"/>
        <v>104921</v>
      </c>
      <c r="O13" s="25"/>
      <c r="P13" s="32"/>
    </row>
    <row r="14" spans="1:16" ht="13.5" customHeight="1" x14ac:dyDescent="0.3">
      <c r="A14" s="248" t="s">
        <v>23</v>
      </c>
      <c r="B14" s="74" t="s">
        <v>16</v>
      </c>
      <c r="C14" s="5">
        <v>12.36</v>
      </c>
      <c r="D14" s="5">
        <v>15.59</v>
      </c>
      <c r="E14" s="5">
        <v>0.31</v>
      </c>
      <c r="F14" s="5">
        <v>2.87</v>
      </c>
      <c r="G14" s="141">
        <f t="shared" si="4"/>
        <v>31.13</v>
      </c>
      <c r="H14" s="5">
        <v>9.77</v>
      </c>
      <c r="I14" s="5">
        <v>0.74</v>
      </c>
      <c r="J14" s="5">
        <v>0.67</v>
      </c>
      <c r="K14" s="141">
        <f t="shared" si="5"/>
        <v>11.18</v>
      </c>
      <c r="L14" s="141">
        <f t="shared" si="6"/>
        <v>42.31</v>
      </c>
      <c r="M14" s="5">
        <v>0.22</v>
      </c>
      <c r="N14" s="142">
        <f t="shared" si="7"/>
        <v>42.53</v>
      </c>
      <c r="O14" s="25"/>
    </row>
    <row r="15" spans="1:16" ht="13.5" customHeight="1" x14ac:dyDescent="0.3">
      <c r="A15" s="248"/>
      <c r="B15" s="74" t="s">
        <v>17</v>
      </c>
      <c r="C15" s="5">
        <v>2031</v>
      </c>
      <c r="D15" s="5">
        <v>1681</v>
      </c>
      <c r="E15" s="5">
        <v>57</v>
      </c>
      <c r="F15" s="5">
        <v>225</v>
      </c>
      <c r="G15" s="143">
        <f t="shared" si="4"/>
        <v>3994</v>
      </c>
      <c r="H15" s="5">
        <v>549</v>
      </c>
      <c r="I15" s="5">
        <v>70</v>
      </c>
      <c r="J15" s="5">
        <v>64</v>
      </c>
      <c r="K15" s="143">
        <f t="shared" si="5"/>
        <v>683</v>
      </c>
      <c r="L15" s="143">
        <f t="shared" si="6"/>
        <v>4677</v>
      </c>
      <c r="M15" s="5">
        <v>19</v>
      </c>
      <c r="N15" s="142">
        <f t="shared" si="7"/>
        <v>4696</v>
      </c>
      <c r="O15" s="25"/>
    </row>
    <row r="16" spans="1:16" ht="13.5" customHeight="1" x14ac:dyDescent="0.3">
      <c r="A16" s="248" t="s">
        <v>24</v>
      </c>
      <c r="B16" s="74" t="s">
        <v>16</v>
      </c>
      <c r="C16" s="5">
        <v>381.07</v>
      </c>
      <c r="D16" s="5">
        <v>259.68</v>
      </c>
      <c r="E16" s="5">
        <v>23.58</v>
      </c>
      <c r="F16" s="5">
        <v>24.47</v>
      </c>
      <c r="G16" s="141">
        <f t="shared" si="4"/>
        <v>688.80000000000007</v>
      </c>
      <c r="H16" s="5">
        <v>234.92</v>
      </c>
      <c r="I16" s="5">
        <v>14.16</v>
      </c>
      <c r="J16" s="5">
        <v>17.899999999999999</v>
      </c>
      <c r="K16" s="141">
        <f t="shared" si="5"/>
        <v>266.97999999999996</v>
      </c>
      <c r="L16" s="141">
        <f t="shared" si="6"/>
        <v>955.78</v>
      </c>
      <c r="M16" s="5">
        <v>42.77</v>
      </c>
      <c r="N16" s="142">
        <f t="shared" si="7"/>
        <v>998.55</v>
      </c>
      <c r="O16" s="25"/>
    </row>
    <row r="17" spans="1:16" ht="13.5" customHeight="1" x14ac:dyDescent="0.3">
      <c r="A17" s="248"/>
      <c r="B17" s="74" t="s">
        <v>17</v>
      </c>
      <c r="C17" s="5">
        <v>2899.8</v>
      </c>
      <c r="D17" s="5">
        <v>3205.5</v>
      </c>
      <c r="E17" s="5">
        <v>198</v>
      </c>
      <c r="F17" s="5">
        <v>435</v>
      </c>
      <c r="G17" s="143">
        <f t="shared" si="4"/>
        <v>6738.3</v>
      </c>
      <c r="H17" s="5">
        <v>2096.9</v>
      </c>
      <c r="I17" s="5">
        <v>170</v>
      </c>
      <c r="J17" s="5">
        <v>126</v>
      </c>
      <c r="K17" s="143">
        <f t="shared" si="5"/>
        <v>2392.9</v>
      </c>
      <c r="L17" s="143">
        <f t="shared" si="6"/>
        <v>9131.2000000000007</v>
      </c>
      <c r="M17" s="5">
        <v>333.2</v>
      </c>
      <c r="N17" s="142">
        <f>SUM(L17:M17)</f>
        <v>9464.4000000000015</v>
      </c>
      <c r="O17" s="25"/>
    </row>
    <row r="18" spans="1:16" ht="13.5" customHeight="1" x14ac:dyDescent="0.3">
      <c r="A18" s="250" t="s">
        <v>51</v>
      </c>
      <c r="B18" s="74" t="s">
        <v>16</v>
      </c>
      <c r="C18" s="5">
        <v>2.68</v>
      </c>
      <c r="D18" s="5">
        <v>10.3</v>
      </c>
      <c r="E18" s="5">
        <v>0</v>
      </c>
      <c r="F18" s="5">
        <v>0</v>
      </c>
      <c r="G18" s="141">
        <f t="shared" si="4"/>
        <v>12.98</v>
      </c>
      <c r="H18" s="5">
        <v>0</v>
      </c>
      <c r="I18" s="5">
        <v>0</v>
      </c>
      <c r="J18" s="5"/>
      <c r="K18" s="141">
        <f t="shared" si="5"/>
        <v>0</v>
      </c>
      <c r="L18" s="141">
        <f t="shared" si="6"/>
        <v>12.98</v>
      </c>
      <c r="M18" s="5">
        <v>0</v>
      </c>
      <c r="N18" s="142">
        <f t="shared" si="7"/>
        <v>12.98</v>
      </c>
      <c r="O18" s="25"/>
    </row>
    <row r="19" spans="1:16" ht="13.5" customHeight="1" x14ac:dyDescent="0.3">
      <c r="A19" s="250"/>
      <c r="B19" s="74" t="s">
        <v>17</v>
      </c>
      <c r="C19" s="5">
        <v>231</v>
      </c>
      <c r="D19" s="5">
        <v>2689</v>
      </c>
      <c r="E19" s="5">
        <v>0</v>
      </c>
      <c r="F19" s="5">
        <v>0</v>
      </c>
      <c r="G19" s="141">
        <f t="shared" si="4"/>
        <v>2920</v>
      </c>
      <c r="H19" s="5">
        <v>0</v>
      </c>
      <c r="I19" s="5">
        <v>0</v>
      </c>
      <c r="J19" s="5">
        <v>0</v>
      </c>
      <c r="K19" s="141">
        <f t="shared" si="5"/>
        <v>0</v>
      </c>
      <c r="L19" s="141">
        <f t="shared" si="6"/>
        <v>2920</v>
      </c>
      <c r="M19" s="5">
        <v>0</v>
      </c>
      <c r="N19" s="142">
        <f t="shared" si="7"/>
        <v>2920</v>
      </c>
      <c r="O19" s="25"/>
    </row>
    <row r="20" spans="1:16" ht="13.5" customHeight="1" x14ac:dyDescent="0.3">
      <c r="A20" s="250" t="s">
        <v>52</v>
      </c>
      <c r="B20" s="74" t="s">
        <v>16</v>
      </c>
      <c r="C20" s="5">
        <v>0.16</v>
      </c>
      <c r="D20" s="5">
        <v>0</v>
      </c>
      <c r="E20" s="5">
        <v>0</v>
      </c>
      <c r="F20" s="5">
        <v>0</v>
      </c>
      <c r="G20" s="141">
        <f t="shared" si="4"/>
        <v>0.16</v>
      </c>
      <c r="H20" s="5">
        <v>0</v>
      </c>
      <c r="I20" s="5">
        <v>0</v>
      </c>
      <c r="J20" s="5">
        <v>0</v>
      </c>
      <c r="K20" s="141">
        <f t="shared" si="5"/>
        <v>0</v>
      </c>
      <c r="L20" s="141">
        <f t="shared" si="6"/>
        <v>0.16</v>
      </c>
      <c r="M20" s="5">
        <v>0</v>
      </c>
      <c r="N20" s="142">
        <f t="shared" si="7"/>
        <v>0.16</v>
      </c>
      <c r="O20" s="25"/>
    </row>
    <row r="21" spans="1:16" ht="13.5" customHeight="1" x14ac:dyDescent="0.3">
      <c r="A21" s="250"/>
      <c r="B21" s="74" t="s">
        <v>17</v>
      </c>
      <c r="C21" s="5">
        <v>23</v>
      </c>
      <c r="D21" s="5">
        <v>0</v>
      </c>
      <c r="E21" s="5">
        <v>0</v>
      </c>
      <c r="F21" s="5">
        <v>0</v>
      </c>
      <c r="G21" s="141">
        <f t="shared" si="4"/>
        <v>23</v>
      </c>
      <c r="H21" s="5">
        <v>0</v>
      </c>
      <c r="I21" s="5">
        <v>0</v>
      </c>
      <c r="J21" s="5">
        <v>0</v>
      </c>
      <c r="K21" s="141">
        <f t="shared" si="5"/>
        <v>0</v>
      </c>
      <c r="L21" s="141">
        <f t="shared" si="6"/>
        <v>23</v>
      </c>
      <c r="M21" s="5">
        <v>0</v>
      </c>
      <c r="N21" s="142">
        <f t="shared" si="7"/>
        <v>23</v>
      </c>
      <c r="O21" s="25"/>
    </row>
    <row r="22" spans="1:16" ht="13.5" customHeight="1" x14ac:dyDescent="0.3">
      <c r="A22" s="181" t="s">
        <v>27</v>
      </c>
      <c r="B22" s="74" t="s">
        <v>16</v>
      </c>
      <c r="C22" s="5">
        <v>0</v>
      </c>
      <c r="D22" s="5">
        <v>0</v>
      </c>
      <c r="E22" s="5">
        <v>0</v>
      </c>
      <c r="F22" s="5">
        <v>0</v>
      </c>
      <c r="G22" s="141">
        <f t="shared" si="4"/>
        <v>0</v>
      </c>
      <c r="H22" s="5">
        <v>0.12</v>
      </c>
      <c r="I22" s="5">
        <v>0</v>
      </c>
      <c r="J22" s="5">
        <v>0</v>
      </c>
      <c r="K22" s="141">
        <f t="shared" si="5"/>
        <v>0.12</v>
      </c>
      <c r="L22" s="141">
        <f t="shared" si="6"/>
        <v>0.12</v>
      </c>
      <c r="M22" s="5">
        <v>0</v>
      </c>
      <c r="N22" s="142">
        <f t="shared" si="7"/>
        <v>0.12</v>
      </c>
      <c r="O22" s="40"/>
    </row>
    <row r="23" spans="1:16" ht="13.5" customHeight="1" x14ac:dyDescent="0.3">
      <c r="A23" s="181"/>
      <c r="B23" s="74" t="s">
        <v>17</v>
      </c>
      <c r="C23" s="5">
        <v>0</v>
      </c>
      <c r="D23" s="5">
        <v>0</v>
      </c>
      <c r="E23" s="5">
        <v>0</v>
      </c>
      <c r="F23" s="5">
        <v>0</v>
      </c>
      <c r="G23" s="141">
        <f t="shared" si="4"/>
        <v>0</v>
      </c>
      <c r="H23" s="5">
        <v>1</v>
      </c>
      <c r="I23" s="5">
        <v>0</v>
      </c>
      <c r="J23" s="5">
        <v>0</v>
      </c>
      <c r="K23" s="141">
        <f t="shared" si="5"/>
        <v>1</v>
      </c>
      <c r="L23" s="141">
        <f t="shared" si="6"/>
        <v>1</v>
      </c>
      <c r="M23" s="5">
        <v>0</v>
      </c>
      <c r="N23" s="142">
        <f t="shared" si="7"/>
        <v>1</v>
      </c>
      <c r="O23" s="40"/>
    </row>
    <row r="24" spans="1:16" ht="13.5" customHeight="1" x14ac:dyDescent="0.3">
      <c r="A24" s="248" t="s">
        <v>28</v>
      </c>
      <c r="B24" s="74" t="s">
        <v>16</v>
      </c>
      <c r="C24" s="5">
        <v>0</v>
      </c>
      <c r="D24" s="5">
        <v>1.24</v>
      </c>
      <c r="E24" s="5">
        <v>0</v>
      </c>
      <c r="F24" s="5">
        <v>0</v>
      </c>
      <c r="G24" s="141">
        <f t="shared" si="4"/>
        <v>1.24</v>
      </c>
      <c r="H24" s="5">
        <v>1.99</v>
      </c>
      <c r="I24" s="5">
        <v>0.83</v>
      </c>
      <c r="J24" s="5">
        <v>0</v>
      </c>
      <c r="K24" s="141">
        <f t="shared" si="5"/>
        <v>2.82</v>
      </c>
      <c r="L24" s="141">
        <f t="shared" si="6"/>
        <v>4.0599999999999996</v>
      </c>
      <c r="M24" s="5">
        <v>0.37</v>
      </c>
      <c r="N24" s="142">
        <f t="shared" si="7"/>
        <v>4.43</v>
      </c>
      <c r="O24" s="25"/>
    </row>
    <row r="25" spans="1:16" ht="13.5" customHeight="1" x14ac:dyDescent="0.3">
      <c r="A25" s="248"/>
      <c r="B25" s="74" t="s">
        <v>17</v>
      </c>
      <c r="C25" s="5">
        <v>0</v>
      </c>
      <c r="D25" s="5">
        <v>10</v>
      </c>
      <c r="E25" s="5">
        <v>0</v>
      </c>
      <c r="F25" s="5">
        <v>0</v>
      </c>
      <c r="G25" s="141">
        <f t="shared" si="4"/>
        <v>10</v>
      </c>
      <c r="H25" s="5">
        <v>22</v>
      </c>
      <c r="I25" s="5">
        <v>2</v>
      </c>
      <c r="J25" s="5">
        <v>0</v>
      </c>
      <c r="K25" s="141">
        <f t="shared" si="5"/>
        <v>24</v>
      </c>
      <c r="L25" s="141">
        <f t="shared" si="6"/>
        <v>34</v>
      </c>
      <c r="M25" s="5">
        <v>23</v>
      </c>
      <c r="N25" s="142">
        <f t="shared" si="7"/>
        <v>57</v>
      </c>
      <c r="O25" s="25"/>
    </row>
    <row r="26" spans="1:16" ht="13.5" customHeight="1" x14ac:dyDescent="0.3">
      <c r="A26" s="248" t="s">
        <v>29</v>
      </c>
      <c r="B26" s="74" t="s">
        <v>16</v>
      </c>
      <c r="C26" s="5">
        <v>0</v>
      </c>
      <c r="D26" s="5">
        <v>0</v>
      </c>
      <c r="E26" s="5">
        <v>0</v>
      </c>
      <c r="F26" s="5">
        <v>0</v>
      </c>
      <c r="G26" s="141">
        <f t="shared" si="4"/>
        <v>0</v>
      </c>
      <c r="H26" s="5">
        <v>0</v>
      </c>
      <c r="I26" s="5">
        <v>0</v>
      </c>
      <c r="J26" s="5">
        <v>0</v>
      </c>
      <c r="K26" s="141">
        <f t="shared" si="5"/>
        <v>0</v>
      </c>
      <c r="L26" s="141">
        <f t="shared" si="6"/>
        <v>0</v>
      </c>
      <c r="M26" s="5">
        <v>0</v>
      </c>
      <c r="N26" s="142">
        <f t="shared" si="7"/>
        <v>0</v>
      </c>
      <c r="O26" s="25"/>
    </row>
    <row r="27" spans="1:16" ht="13.5" customHeight="1" x14ac:dyDescent="0.3">
      <c r="A27" s="248"/>
      <c r="B27" s="74" t="s">
        <v>17</v>
      </c>
      <c r="C27" s="5">
        <v>0</v>
      </c>
      <c r="D27" s="5">
        <v>0</v>
      </c>
      <c r="E27" s="5">
        <v>0</v>
      </c>
      <c r="F27" s="5">
        <v>0</v>
      </c>
      <c r="G27" s="141">
        <f t="shared" si="4"/>
        <v>0</v>
      </c>
      <c r="H27" s="5">
        <v>0</v>
      </c>
      <c r="I27" s="5">
        <v>0</v>
      </c>
      <c r="J27" s="5">
        <v>0</v>
      </c>
      <c r="K27" s="141">
        <f t="shared" si="5"/>
        <v>0</v>
      </c>
      <c r="L27" s="141">
        <f t="shared" si="6"/>
        <v>0</v>
      </c>
      <c r="M27" s="5">
        <v>0</v>
      </c>
      <c r="N27" s="142">
        <f t="shared" si="7"/>
        <v>0</v>
      </c>
      <c r="O27" s="25"/>
    </row>
    <row r="28" spans="1:16" ht="13.5" customHeight="1" x14ac:dyDescent="0.3">
      <c r="A28" s="248" t="s">
        <v>30</v>
      </c>
      <c r="B28" s="74" t="s">
        <v>16</v>
      </c>
      <c r="C28" s="5">
        <v>0</v>
      </c>
      <c r="D28" s="5">
        <v>0</v>
      </c>
      <c r="E28" s="5">
        <v>0</v>
      </c>
      <c r="F28" s="5">
        <v>0</v>
      </c>
      <c r="G28" s="141">
        <f t="shared" si="4"/>
        <v>0</v>
      </c>
      <c r="H28" s="5">
        <v>0</v>
      </c>
      <c r="I28" s="5">
        <v>0</v>
      </c>
      <c r="J28" s="5">
        <v>0</v>
      </c>
      <c r="K28" s="141">
        <f t="shared" si="5"/>
        <v>0</v>
      </c>
      <c r="L28" s="141">
        <f t="shared" si="6"/>
        <v>0</v>
      </c>
      <c r="M28" s="5">
        <v>0</v>
      </c>
      <c r="N28" s="142">
        <f t="shared" si="7"/>
        <v>0</v>
      </c>
      <c r="O28" s="25"/>
    </row>
    <row r="29" spans="1:16" ht="13.5" customHeight="1" x14ac:dyDescent="0.3">
      <c r="A29" s="248"/>
      <c r="B29" s="74" t="s">
        <v>17</v>
      </c>
      <c r="C29" s="5">
        <v>0</v>
      </c>
      <c r="D29" s="5">
        <v>0</v>
      </c>
      <c r="E29" s="5">
        <v>0</v>
      </c>
      <c r="F29" s="5">
        <v>0</v>
      </c>
      <c r="G29" s="141">
        <f t="shared" si="4"/>
        <v>0</v>
      </c>
      <c r="H29" s="5">
        <v>0</v>
      </c>
      <c r="I29" s="5">
        <v>0</v>
      </c>
      <c r="J29" s="5">
        <v>0</v>
      </c>
      <c r="K29" s="141">
        <f t="shared" si="5"/>
        <v>0</v>
      </c>
      <c r="L29" s="141">
        <f t="shared" si="6"/>
        <v>0</v>
      </c>
      <c r="M29" s="5">
        <v>0</v>
      </c>
      <c r="N29" s="142">
        <f t="shared" si="7"/>
        <v>0</v>
      </c>
      <c r="O29" s="25"/>
      <c r="P29" s="32"/>
    </row>
    <row r="30" spans="1:16" ht="13.5" customHeight="1" x14ac:dyDescent="0.3">
      <c r="A30" s="248" t="s">
        <v>31</v>
      </c>
      <c r="B30" s="74" t="s">
        <v>16</v>
      </c>
      <c r="C30" s="5">
        <v>9.1300000000000008</v>
      </c>
      <c r="D30" s="5">
        <v>5.67</v>
      </c>
      <c r="E30" s="5">
        <v>2.42</v>
      </c>
      <c r="F30" s="5">
        <v>0.15</v>
      </c>
      <c r="G30" s="141">
        <f>SUM(C30:F30)</f>
        <v>17.369999999999997</v>
      </c>
      <c r="H30" s="5">
        <v>50.47</v>
      </c>
      <c r="I30" s="5">
        <v>1.79</v>
      </c>
      <c r="J30" s="5">
        <v>17.5</v>
      </c>
      <c r="K30" s="141">
        <f t="shared" si="5"/>
        <v>69.759999999999991</v>
      </c>
      <c r="L30" s="141">
        <f t="shared" si="6"/>
        <v>87.13</v>
      </c>
      <c r="M30" s="5">
        <v>4.8899999999999997</v>
      </c>
      <c r="N30" s="142">
        <f t="shared" si="7"/>
        <v>92.02</v>
      </c>
      <c r="O30" s="25"/>
      <c r="P30" s="32"/>
    </row>
    <row r="31" spans="1:16" ht="13.5" customHeight="1" x14ac:dyDescent="0.3">
      <c r="A31" s="248"/>
      <c r="B31" s="74" t="s">
        <v>17</v>
      </c>
      <c r="C31" s="5">
        <v>886</v>
      </c>
      <c r="D31" s="5">
        <v>1082</v>
      </c>
      <c r="E31" s="5">
        <v>491</v>
      </c>
      <c r="F31" s="5">
        <v>16</v>
      </c>
      <c r="G31" s="141">
        <f>SUM(C31:F31)</f>
        <v>2475</v>
      </c>
      <c r="H31" s="5">
        <v>4189</v>
      </c>
      <c r="I31" s="5">
        <v>39</v>
      </c>
      <c r="J31" s="5">
        <v>1013</v>
      </c>
      <c r="K31" s="141">
        <f t="shared" si="5"/>
        <v>5241</v>
      </c>
      <c r="L31" s="141">
        <f t="shared" si="6"/>
        <v>7716</v>
      </c>
      <c r="M31" s="5">
        <v>767</v>
      </c>
      <c r="N31" s="142">
        <f t="shared" si="7"/>
        <v>8483</v>
      </c>
      <c r="O31" s="25"/>
      <c r="P31" s="32"/>
    </row>
    <row r="32" spans="1:16" ht="13.5" customHeight="1" x14ac:dyDescent="0.3">
      <c r="A32" s="248" t="s">
        <v>32</v>
      </c>
      <c r="B32" s="74" t="s">
        <v>16</v>
      </c>
      <c r="C32" s="5">
        <v>0</v>
      </c>
      <c r="D32" s="5">
        <v>0</v>
      </c>
      <c r="E32" s="5">
        <v>0</v>
      </c>
      <c r="F32" s="5">
        <v>0</v>
      </c>
      <c r="G32" s="141">
        <f t="shared" si="4"/>
        <v>0</v>
      </c>
      <c r="H32" s="5">
        <v>0</v>
      </c>
      <c r="I32" s="5">
        <v>0</v>
      </c>
      <c r="J32" s="5">
        <v>0</v>
      </c>
      <c r="K32" s="141">
        <f t="shared" si="5"/>
        <v>0</v>
      </c>
      <c r="L32" s="141">
        <f t="shared" si="6"/>
        <v>0</v>
      </c>
      <c r="M32" s="5">
        <v>0</v>
      </c>
      <c r="N32" s="142">
        <f t="shared" si="7"/>
        <v>0</v>
      </c>
      <c r="O32" s="25"/>
      <c r="P32" s="32"/>
    </row>
    <row r="33" spans="1:16" ht="13.5" customHeight="1" x14ac:dyDescent="0.3">
      <c r="A33" s="248"/>
      <c r="B33" s="74" t="s">
        <v>17</v>
      </c>
      <c r="C33" s="5">
        <v>0</v>
      </c>
      <c r="D33" s="5">
        <v>0</v>
      </c>
      <c r="E33" s="5">
        <v>0</v>
      </c>
      <c r="F33" s="5">
        <v>0</v>
      </c>
      <c r="G33" s="143">
        <f t="shared" si="4"/>
        <v>0</v>
      </c>
      <c r="H33" s="5">
        <v>0</v>
      </c>
      <c r="I33" s="5">
        <v>0</v>
      </c>
      <c r="J33" s="5">
        <v>0</v>
      </c>
      <c r="K33" s="143">
        <f t="shared" si="5"/>
        <v>0</v>
      </c>
      <c r="L33" s="143">
        <f t="shared" si="6"/>
        <v>0</v>
      </c>
      <c r="M33" s="5">
        <v>0</v>
      </c>
      <c r="N33" s="142">
        <f t="shared" si="7"/>
        <v>0</v>
      </c>
      <c r="O33" s="25"/>
      <c r="P33" s="32"/>
    </row>
    <row r="34" spans="1:16" ht="13.5" customHeight="1" x14ac:dyDescent="0.3">
      <c r="A34" s="248" t="s">
        <v>33</v>
      </c>
      <c r="B34" s="74" t="s">
        <v>16</v>
      </c>
      <c r="C34" s="5">
        <v>2.04</v>
      </c>
      <c r="D34" s="5">
        <v>0</v>
      </c>
      <c r="E34" s="5">
        <v>0</v>
      </c>
      <c r="F34" s="5"/>
      <c r="G34" s="141">
        <f t="shared" si="4"/>
        <v>2.04</v>
      </c>
      <c r="H34" s="5">
        <v>0</v>
      </c>
      <c r="I34" s="5">
        <v>0</v>
      </c>
      <c r="J34" s="5">
        <v>0</v>
      </c>
      <c r="K34" s="141">
        <f t="shared" si="5"/>
        <v>0</v>
      </c>
      <c r="L34" s="141">
        <f t="shared" si="6"/>
        <v>2.04</v>
      </c>
      <c r="M34" s="5">
        <v>1.35</v>
      </c>
      <c r="N34" s="142">
        <f t="shared" si="7"/>
        <v>3.39</v>
      </c>
      <c r="O34" s="25"/>
      <c r="P34" s="32"/>
    </row>
    <row r="35" spans="1:16" ht="13.5" customHeight="1" x14ac:dyDescent="0.3">
      <c r="A35" s="248"/>
      <c r="B35" s="74" t="s">
        <v>17</v>
      </c>
      <c r="C35" s="5">
        <v>29.33</v>
      </c>
      <c r="D35" s="5">
        <v>0</v>
      </c>
      <c r="E35" s="5">
        <v>0</v>
      </c>
      <c r="F35" s="190"/>
      <c r="G35" s="141">
        <f t="shared" si="4"/>
        <v>29.33</v>
      </c>
      <c r="H35" s="5">
        <v>0</v>
      </c>
      <c r="I35" s="5">
        <v>0</v>
      </c>
      <c r="J35" s="5">
        <v>0</v>
      </c>
      <c r="K35" s="141">
        <f t="shared" si="5"/>
        <v>0</v>
      </c>
      <c r="L35" s="141">
        <f t="shared" si="6"/>
        <v>29.33</v>
      </c>
      <c r="M35" s="5">
        <v>0</v>
      </c>
      <c r="N35" s="142">
        <f t="shared" si="7"/>
        <v>29.33</v>
      </c>
      <c r="O35" s="25"/>
      <c r="P35" s="32"/>
    </row>
    <row r="36" spans="1:16" ht="13.5" customHeight="1" x14ac:dyDescent="0.3">
      <c r="A36" s="248" t="s">
        <v>34</v>
      </c>
      <c r="B36" s="74" t="s">
        <v>16</v>
      </c>
      <c r="C36" s="5">
        <v>43.29</v>
      </c>
      <c r="D36" s="5">
        <v>31.18</v>
      </c>
      <c r="E36" s="5">
        <v>0</v>
      </c>
      <c r="F36" s="5"/>
      <c r="G36" s="141">
        <f t="shared" si="4"/>
        <v>74.47</v>
      </c>
      <c r="H36" s="5">
        <v>0.84</v>
      </c>
      <c r="I36" s="5">
        <v>0</v>
      </c>
      <c r="J36" s="5">
        <v>0</v>
      </c>
      <c r="K36" s="141">
        <f t="shared" si="5"/>
        <v>0.84</v>
      </c>
      <c r="L36" s="141">
        <f t="shared" si="6"/>
        <v>75.31</v>
      </c>
      <c r="M36" s="5">
        <v>0</v>
      </c>
      <c r="N36" s="142">
        <f t="shared" si="7"/>
        <v>75.31</v>
      </c>
      <c r="O36" s="25"/>
      <c r="P36" s="32"/>
    </row>
    <row r="37" spans="1:16" ht="13.5" customHeight="1" x14ac:dyDescent="0.3">
      <c r="A37" s="248"/>
      <c r="B37" s="74" t="s">
        <v>17</v>
      </c>
      <c r="C37" s="5">
        <v>235</v>
      </c>
      <c r="D37" s="5">
        <v>30.67</v>
      </c>
      <c r="E37" s="5">
        <v>0</v>
      </c>
      <c r="F37" s="5"/>
      <c r="G37" s="143">
        <f t="shared" si="4"/>
        <v>265.67</v>
      </c>
      <c r="H37" s="5">
        <v>6.15</v>
      </c>
      <c r="I37" s="5">
        <v>0</v>
      </c>
      <c r="J37" s="5">
        <v>0</v>
      </c>
      <c r="K37" s="143">
        <f t="shared" si="5"/>
        <v>6.15</v>
      </c>
      <c r="L37" s="143">
        <f t="shared" si="6"/>
        <v>271.82</v>
      </c>
      <c r="M37" s="5">
        <v>0</v>
      </c>
      <c r="N37" s="142">
        <f t="shared" si="7"/>
        <v>271.82</v>
      </c>
      <c r="O37" s="25"/>
      <c r="P37" s="32"/>
    </row>
    <row r="38" spans="1:16" ht="13.5" customHeight="1" x14ac:dyDescent="0.25">
      <c r="A38" s="181" t="s">
        <v>35</v>
      </c>
      <c r="B38" s="74" t="s">
        <v>16</v>
      </c>
      <c r="C38" s="142">
        <f t="shared" ref="C38:D38" si="8">C4+C12+C14+C16+C18+C20+C22+C24+C26+C28+C30+C32+C34+C36</f>
        <v>2972.3300000000004</v>
      </c>
      <c r="D38" s="141">
        <f t="shared" si="8"/>
        <v>1451.74</v>
      </c>
      <c r="E38" s="141">
        <f>SUM(E4+E12+E14+E16+E18+E20+E22+E24+E26+E28+E30+E32+E34+E36)</f>
        <v>65.41</v>
      </c>
      <c r="F38" s="141">
        <f>F4+F12+F14+F16+F18+F20+F22+F24+F26+F28+F30+F32+F34+F36</f>
        <v>64.259999999999991</v>
      </c>
      <c r="G38" s="141">
        <f>G4+G12+G14+G16+G18+G20+G22+G24+G26+G28+G30+G32+G34+G36</f>
        <v>4553.74</v>
      </c>
      <c r="H38" s="141">
        <f t="shared" ref="H38:J38" si="9">H4+H12+H14+H16+H18+H20+H22+H24+H26+H28+H30+H32+H34+H36</f>
        <v>3863.4799999999996</v>
      </c>
      <c r="I38" s="141">
        <f t="shared" si="9"/>
        <v>218.18</v>
      </c>
      <c r="J38" s="141">
        <f t="shared" si="9"/>
        <v>677.29</v>
      </c>
      <c r="K38" s="141">
        <f t="shared" ref="K38" si="10">K4+K12+K14+K16+K18+K20+K22+K24+K26+K28+K30+K32+K34+K36</f>
        <v>4758.95</v>
      </c>
      <c r="L38" s="141">
        <f>L4+L12+L14+L16+L18+L20+L22+L24+L26+L28+L30+L32+L34+L36</f>
        <v>9312.69</v>
      </c>
      <c r="M38" s="141">
        <f>M4+M12+M14+M16+M18+M20+M22+M24+M26+M28+M30+M32+M34+M36</f>
        <v>1299.05</v>
      </c>
      <c r="N38" s="142">
        <f>N4+N12+N14+N16+N18+N20+N22+N24+N26+N28+N30+N32+N34+N36</f>
        <v>10611.74</v>
      </c>
      <c r="O38" s="28"/>
      <c r="P38" s="2"/>
    </row>
    <row r="39" spans="1:16" ht="13.5" customHeight="1" x14ac:dyDescent="0.25">
      <c r="A39" s="182"/>
      <c r="B39" s="74" t="s">
        <v>17</v>
      </c>
      <c r="C39" s="142">
        <f t="shared" ref="C39:J39" si="11">C5+C13+C15+C17+C19+C21+C23+C25+C27+C29+C31+C33+C35+C37</f>
        <v>271686.13</v>
      </c>
      <c r="D39" s="143">
        <f t="shared" si="11"/>
        <v>133563.17000000001</v>
      </c>
      <c r="E39" s="143">
        <f>SUM(E5+E13+E15+E17+E19+E21+E23+E25+E27+E29+E31+E33+E35+E37)</f>
        <v>1464</v>
      </c>
      <c r="F39" s="143">
        <f t="shared" si="11"/>
        <v>2528</v>
      </c>
      <c r="G39" s="143">
        <f t="shared" si="11"/>
        <v>409241.3</v>
      </c>
      <c r="H39" s="143">
        <f t="shared" si="11"/>
        <v>361746.05000000005</v>
      </c>
      <c r="I39" s="143">
        <f t="shared" si="11"/>
        <v>15101</v>
      </c>
      <c r="J39" s="143">
        <f t="shared" si="11"/>
        <v>85420</v>
      </c>
      <c r="K39" s="143">
        <f t="shared" ref="K39:M39" si="12">K5+K13+K15+K17+K19+K21+K23+K25+K27+K29+K31+K33+K35+K37</f>
        <v>462267.05000000005</v>
      </c>
      <c r="L39" s="143">
        <f t="shared" si="12"/>
        <v>871508.34999999986</v>
      </c>
      <c r="M39" s="143">
        <f t="shared" si="12"/>
        <v>132232.20000000001</v>
      </c>
      <c r="N39" s="142">
        <f>N5+N13+N15+N17+N19+N21+N23+N25+N27+N29+N31+N33+N35+N37</f>
        <v>1003740.5499999999</v>
      </c>
      <c r="O39" s="25"/>
      <c r="P39" s="2"/>
    </row>
    <row r="40" spans="1:16" x14ac:dyDescent="0.25">
      <c r="B40" s="33"/>
      <c r="C40" s="191"/>
      <c r="D40" s="27"/>
      <c r="E40" s="27"/>
      <c r="F40" s="27"/>
      <c r="G40" s="27"/>
      <c r="H40" s="67"/>
      <c r="I40" s="67"/>
      <c r="J40" s="27"/>
      <c r="K40" s="27"/>
      <c r="L40" s="27"/>
      <c r="M40" s="67"/>
      <c r="N40" s="191"/>
      <c r="O40" s="25"/>
    </row>
    <row r="41" spans="1:16" x14ac:dyDescent="0.25">
      <c r="C41" s="70"/>
      <c r="D41" s="25"/>
      <c r="E41" s="25"/>
      <c r="F41" s="25"/>
      <c r="G41" s="25"/>
      <c r="H41" s="25"/>
      <c r="I41" s="24"/>
      <c r="J41" s="25"/>
      <c r="K41" s="25"/>
      <c r="L41" s="25"/>
      <c r="M41" s="24"/>
      <c r="N41" s="70"/>
      <c r="O41" s="25"/>
    </row>
    <row r="42" spans="1:16" x14ac:dyDescent="0.25">
      <c r="C42" s="70"/>
      <c r="D42" s="25"/>
      <c r="E42" s="25"/>
      <c r="F42" s="25"/>
      <c r="G42" s="25"/>
      <c r="H42" s="25"/>
      <c r="I42" s="25"/>
      <c r="J42" s="25"/>
      <c r="K42" s="25"/>
      <c r="L42" s="25"/>
      <c r="M42" s="24"/>
      <c r="N42" s="70"/>
      <c r="O42" s="25"/>
    </row>
    <row r="43" spans="1:16" x14ac:dyDescent="0.25">
      <c r="C43" s="70"/>
      <c r="D43" s="25"/>
      <c r="E43" s="25"/>
      <c r="F43" s="25"/>
      <c r="G43" s="25"/>
      <c r="H43" s="25"/>
      <c r="I43" s="25"/>
      <c r="J43" s="25"/>
      <c r="K43" s="25"/>
      <c r="L43" s="25"/>
      <c r="M43" s="24"/>
      <c r="N43" s="70"/>
      <c r="O43" s="25"/>
    </row>
    <row r="44" spans="1:16" x14ac:dyDescent="0.25">
      <c r="C44" s="70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25"/>
    </row>
    <row r="45" spans="1:16" x14ac:dyDescent="0.25">
      <c r="C45" s="7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</row>
    <row r="46" spans="1:16" x14ac:dyDescent="0.25">
      <c r="C46" s="7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</row>
    <row r="47" spans="1:16" x14ac:dyDescent="0.25">
      <c r="C47" s="7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</row>
    <row r="48" spans="1:16" x14ac:dyDescent="0.25">
      <c r="C48" s="7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21" header="0.17" footer="0.17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40"/>
  <sheetViews>
    <sheetView topLeftCell="A16" zoomScale="90" zoomScaleNormal="90" workbookViewId="0">
      <selection activeCell="M38" sqref="M38"/>
    </sheetView>
  </sheetViews>
  <sheetFormatPr defaultColWidth="9.109375" defaultRowHeight="13.8" x14ac:dyDescent="0.25"/>
  <cols>
    <col min="1" max="1" width="26.88671875" style="25" customWidth="1"/>
    <col min="2" max="2" width="3" style="25" customWidth="1"/>
    <col min="3" max="3" width="11.6640625" style="25" customWidth="1"/>
    <col min="4" max="4" width="12.6640625" style="25" customWidth="1"/>
    <col min="5" max="5" width="6.6640625" style="25" customWidth="1"/>
    <col min="6" max="6" width="8.33203125" style="25" customWidth="1"/>
    <col min="7" max="7" width="15.44140625" style="25" customWidth="1"/>
    <col min="8" max="8" width="13" style="25" customWidth="1"/>
    <col min="9" max="9" width="10.33203125" style="25" customWidth="1"/>
    <col min="10" max="10" width="12.44140625" style="25" customWidth="1"/>
    <col min="11" max="11" width="11.33203125" style="25" customWidth="1"/>
    <col min="12" max="12" width="11.88671875" style="25" customWidth="1"/>
    <col min="13" max="13" width="13.88671875" style="25" customWidth="1"/>
    <col min="14" max="14" width="12.33203125" style="70" customWidth="1"/>
    <col min="15" max="16384" width="9.109375" style="25"/>
  </cols>
  <sheetData>
    <row r="1" spans="1:14" x14ac:dyDescent="0.25">
      <c r="A1" s="237" t="s">
        <v>64</v>
      </c>
      <c r="B1" s="237"/>
      <c r="C1" s="237"/>
    </row>
    <row r="2" spans="1:14" ht="12" customHeight="1" x14ac:dyDescent="0.25">
      <c r="A2" s="53" t="s">
        <v>0</v>
      </c>
      <c r="B2" s="64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4" ht="24.75" customHeight="1" x14ac:dyDescent="0.25">
      <c r="A3" s="183" t="s">
        <v>3</v>
      </c>
      <c r="B3" s="59"/>
      <c r="C3" s="59" t="s">
        <v>4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4" ht="16.5" customHeight="1" x14ac:dyDescent="0.25">
      <c r="A4" s="184" t="s">
        <v>15</v>
      </c>
      <c r="B4" s="175" t="s">
        <v>16</v>
      </c>
      <c r="C4" s="141">
        <f>C6+C8+C10</f>
        <v>490.56</v>
      </c>
      <c r="D4" s="141">
        <f t="shared" ref="D4:N4" si="0">D6+D8+D10</f>
        <v>289.12</v>
      </c>
      <c r="E4" s="141">
        <f t="shared" si="0"/>
        <v>1.63</v>
      </c>
      <c r="F4" s="141">
        <f t="shared" si="0"/>
        <v>23.509999999999998</v>
      </c>
      <c r="G4" s="141">
        <f t="shared" si="0"/>
        <v>804.81999999999994</v>
      </c>
      <c r="H4" s="141">
        <f t="shared" si="0"/>
        <v>1295.95</v>
      </c>
      <c r="I4" s="141">
        <f t="shared" si="0"/>
        <v>116.33</v>
      </c>
      <c r="J4" s="141">
        <f t="shared" si="0"/>
        <v>224.18</v>
      </c>
      <c r="K4" s="141">
        <f t="shared" si="0"/>
        <v>1636.46</v>
      </c>
      <c r="L4" s="141">
        <f t="shared" si="0"/>
        <v>2441.2800000000002</v>
      </c>
      <c r="M4" s="141">
        <f t="shared" si="0"/>
        <v>1016.12</v>
      </c>
      <c r="N4" s="142">
        <f t="shared" si="0"/>
        <v>3457.4</v>
      </c>
    </row>
    <row r="5" spans="1:14" ht="14.25" customHeight="1" x14ac:dyDescent="0.25">
      <c r="A5" s="185"/>
      <c r="B5" s="175" t="s">
        <v>38</v>
      </c>
      <c r="C5" s="143">
        <f>C7+C9+C11</f>
        <v>112742</v>
      </c>
      <c r="D5" s="143">
        <f t="shared" ref="D5:N5" si="1">D7+D9+D11</f>
        <v>69797</v>
      </c>
      <c r="E5" s="143">
        <f t="shared" si="1"/>
        <v>127</v>
      </c>
      <c r="F5" s="143">
        <f t="shared" si="1"/>
        <v>3911</v>
      </c>
      <c r="G5" s="143">
        <f t="shared" si="1"/>
        <v>186577</v>
      </c>
      <c r="H5" s="143">
        <f t="shared" si="1"/>
        <v>263774.09999999998</v>
      </c>
      <c r="I5" s="143">
        <f t="shared" si="1"/>
        <v>22095</v>
      </c>
      <c r="J5" s="143">
        <f t="shared" si="1"/>
        <v>49726</v>
      </c>
      <c r="K5" s="143">
        <f t="shared" si="1"/>
        <v>335595.1</v>
      </c>
      <c r="L5" s="143">
        <f t="shared" si="1"/>
        <v>522172.1</v>
      </c>
      <c r="M5" s="143">
        <f t="shared" si="1"/>
        <v>166420.20000000001</v>
      </c>
      <c r="N5" s="142">
        <f t="shared" si="1"/>
        <v>688592.3</v>
      </c>
    </row>
    <row r="6" spans="1:14" ht="17.25" customHeight="1" x14ac:dyDescent="0.3">
      <c r="A6" s="258" t="s">
        <v>39</v>
      </c>
      <c r="B6" s="175" t="s">
        <v>16</v>
      </c>
      <c r="C6" s="5">
        <v>150.53</v>
      </c>
      <c r="D6" s="5">
        <v>148.56</v>
      </c>
      <c r="E6" s="5">
        <v>0</v>
      </c>
      <c r="F6" s="5">
        <v>14.39</v>
      </c>
      <c r="G6" s="141">
        <f>SUM(C6:F6)</f>
        <v>313.48</v>
      </c>
      <c r="H6" s="5">
        <v>766.34</v>
      </c>
      <c r="I6" s="5">
        <v>96.58</v>
      </c>
      <c r="J6" s="5">
        <v>196.46</v>
      </c>
      <c r="K6" s="141">
        <f>SUM(H6:J6)</f>
        <v>1059.3800000000001</v>
      </c>
      <c r="L6" s="141">
        <f>G6+K6</f>
        <v>1372.8600000000001</v>
      </c>
      <c r="M6" s="5">
        <v>902.72</v>
      </c>
      <c r="N6" s="142">
        <f>L6+M6</f>
        <v>2275.58</v>
      </c>
    </row>
    <row r="7" spans="1:14" ht="16.5" customHeight="1" x14ac:dyDescent="0.3">
      <c r="A7" s="258"/>
      <c r="B7" s="175" t="s">
        <v>38</v>
      </c>
      <c r="C7" s="5">
        <v>39945</v>
      </c>
      <c r="D7" s="5">
        <v>43592</v>
      </c>
      <c r="E7" s="5">
        <v>0</v>
      </c>
      <c r="F7" s="5">
        <v>3284</v>
      </c>
      <c r="G7" s="141">
        <f t="shared" ref="G7:G39" si="2">SUM(C7:F7)</f>
        <v>86821</v>
      </c>
      <c r="H7" s="5">
        <v>175297.1</v>
      </c>
      <c r="I7" s="5">
        <v>21176</v>
      </c>
      <c r="J7" s="5">
        <v>48211</v>
      </c>
      <c r="K7" s="141">
        <f t="shared" ref="K7:K39" si="3">SUM(H7:J7)</f>
        <v>244684.1</v>
      </c>
      <c r="L7" s="141">
        <f t="shared" ref="L7:L39" si="4">G7+K7</f>
        <v>331505.09999999998</v>
      </c>
      <c r="M7" s="5">
        <v>162675.20000000001</v>
      </c>
      <c r="N7" s="142">
        <f t="shared" ref="N7:N39" si="5">L7+M7</f>
        <v>494180.3</v>
      </c>
    </row>
    <row r="8" spans="1:14" ht="15.75" customHeight="1" x14ac:dyDescent="0.3">
      <c r="A8" s="258" t="s">
        <v>40</v>
      </c>
      <c r="B8" s="175" t="s">
        <v>16</v>
      </c>
      <c r="C8" s="5">
        <v>74.86</v>
      </c>
      <c r="D8" s="5">
        <v>43.94</v>
      </c>
      <c r="E8" s="5">
        <v>1.63</v>
      </c>
      <c r="F8" s="5">
        <v>9.1199999999999992</v>
      </c>
      <c r="G8" s="141">
        <f t="shared" si="2"/>
        <v>129.54999999999998</v>
      </c>
      <c r="H8" s="5">
        <v>143.38</v>
      </c>
      <c r="I8" s="5">
        <v>19.75</v>
      </c>
      <c r="J8" s="5">
        <v>27.72</v>
      </c>
      <c r="K8" s="141">
        <f t="shared" si="3"/>
        <v>190.85</v>
      </c>
      <c r="L8" s="141">
        <f t="shared" si="4"/>
        <v>320.39999999999998</v>
      </c>
      <c r="M8" s="5">
        <v>113.4</v>
      </c>
      <c r="N8" s="142">
        <f t="shared" si="5"/>
        <v>433.79999999999995</v>
      </c>
    </row>
    <row r="9" spans="1:14" ht="28.8" x14ac:dyDescent="0.3">
      <c r="A9" s="258"/>
      <c r="B9" s="175" t="s">
        <v>38</v>
      </c>
      <c r="C9" s="5">
        <v>3698</v>
      </c>
      <c r="D9" s="5">
        <v>1564</v>
      </c>
      <c r="E9" s="5">
        <v>127</v>
      </c>
      <c r="F9" s="5">
        <v>627</v>
      </c>
      <c r="G9" s="141">
        <f t="shared" si="2"/>
        <v>6016</v>
      </c>
      <c r="H9" s="5">
        <v>6165</v>
      </c>
      <c r="I9" s="5">
        <v>919</v>
      </c>
      <c r="J9" s="5">
        <v>1515</v>
      </c>
      <c r="K9" s="141">
        <f t="shared" si="3"/>
        <v>8599</v>
      </c>
      <c r="L9" s="141">
        <f t="shared" si="4"/>
        <v>14615</v>
      </c>
      <c r="M9" s="5">
        <v>3745</v>
      </c>
      <c r="N9" s="142">
        <f t="shared" si="5"/>
        <v>18360</v>
      </c>
    </row>
    <row r="10" spans="1:14" ht="14.25" customHeight="1" x14ac:dyDescent="0.3">
      <c r="A10" s="258" t="s">
        <v>41</v>
      </c>
      <c r="B10" s="175" t="s">
        <v>16</v>
      </c>
      <c r="C10" s="5">
        <v>265.17</v>
      </c>
      <c r="D10" s="5">
        <v>96.62</v>
      </c>
      <c r="E10" s="135">
        <v>0</v>
      </c>
      <c r="F10" s="135">
        <v>0</v>
      </c>
      <c r="G10" s="141">
        <f t="shared" si="2"/>
        <v>361.79</v>
      </c>
      <c r="H10" s="5">
        <v>386.23</v>
      </c>
      <c r="I10" s="135">
        <v>0</v>
      </c>
      <c r="J10" s="135">
        <v>0</v>
      </c>
      <c r="K10" s="141">
        <f t="shared" si="3"/>
        <v>386.23</v>
      </c>
      <c r="L10" s="141">
        <f t="shared" si="4"/>
        <v>748.02</v>
      </c>
      <c r="M10" s="135">
        <v>0</v>
      </c>
      <c r="N10" s="142">
        <f t="shared" si="5"/>
        <v>748.02</v>
      </c>
    </row>
    <row r="11" spans="1:14" ht="14.25" customHeight="1" x14ac:dyDescent="0.3">
      <c r="A11" s="258"/>
      <c r="B11" s="175" t="s">
        <v>38</v>
      </c>
      <c r="C11" s="5">
        <v>69099</v>
      </c>
      <c r="D11" s="5">
        <v>24641</v>
      </c>
      <c r="E11" s="135">
        <v>0</v>
      </c>
      <c r="F11" s="135">
        <v>0</v>
      </c>
      <c r="G11" s="141">
        <f t="shared" si="2"/>
        <v>93740</v>
      </c>
      <c r="H11" s="5">
        <v>82312</v>
      </c>
      <c r="I11" s="135">
        <v>0</v>
      </c>
      <c r="J11" s="135">
        <v>0</v>
      </c>
      <c r="K11" s="141">
        <f t="shared" si="3"/>
        <v>82312</v>
      </c>
      <c r="L11" s="141">
        <f t="shared" si="4"/>
        <v>176052</v>
      </c>
      <c r="M11" s="135">
        <v>0</v>
      </c>
      <c r="N11" s="142">
        <f t="shared" si="5"/>
        <v>176052</v>
      </c>
    </row>
    <row r="12" spans="1:14" ht="14.25" customHeight="1" x14ac:dyDescent="0.3">
      <c r="A12" s="184" t="s">
        <v>21</v>
      </c>
      <c r="B12" s="175" t="s">
        <v>16</v>
      </c>
      <c r="C12" s="5">
        <v>326.92</v>
      </c>
      <c r="D12" s="5">
        <v>331.62</v>
      </c>
      <c r="E12" s="5">
        <v>5.81</v>
      </c>
      <c r="F12" s="5">
        <v>8</v>
      </c>
      <c r="G12" s="141">
        <f t="shared" si="2"/>
        <v>672.34999999999991</v>
      </c>
      <c r="H12" s="5">
        <v>963.51</v>
      </c>
      <c r="I12" s="5">
        <v>76.2</v>
      </c>
      <c r="J12" s="5">
        <v>143.76</v>
      </c>
      <c r="K12" s="141">
        <f t="shared" si="3"/>
        <v>1183.47</v>
      </c>
      <c r="L12" s="141">
        <f t="shared" si="4"/>
        <v>1855.82</v>
      </c>
      <c r="M12" s="5">
        <v>200.27</v>
      </c>
      <c r="N12" s="142">
        <f t="shared" si="5"/>
        <v>2056.09</v>
      </c>
    </row>
    <row r="13" spans="1:14" ht="14.25" customHeight="1" x14ac:dyDescent="0.3">
      <c r="A13" s="47" t="s">
        <v>37</v>
      </c>
      <c r="B13" s="175" t="s">
        <v>38</v>
      </c>
      <c r="C13" s="5">
        <v>10340</v>
      </c>
      <c r="D13" s="5">
        <v>12044</v>
      </c>
      <c r="E13" s="5">
        <v>214</v>
      </c>
      <c r="F13" s="5">
        <v>89</v>
      </c>
      <c r="G13" s="141">
        <f t="shared" si="2"/>
        <v>22687</v>
      </c>
      <c r="H13" s="5">
        <v>29882</v>
      </c>
      <c r="I13" s="5">
        <v>2328</v>
      </c>
      <c r="J13" s="5">
        <v>4150</v>
      </c>
      <c r="K13" s="141">
        <f t="shared" si="3"/>
        <v>36360</v>
      </c>
      <c r="L13" s="141">
        <f t="shared" si="4"/>
        <v>59047</v>
      </c>
      <c r="M13" s="5">
        <v>4579</v>
      </c>
      <c r="N13" s="142">
        <f t="shared" si="5"/>
        <v>63626</v>
      </c>
    </row>
    <row r="14" spans="1:14" ht="13.5" customHeight="1" x14ac:dyDescent="0.3">
      <c r="A14" s="255" t="s">
        <v>23</v>
      </c>
      <c r="B14" s="175" t="s">
        <v>16</v>
      </c>
      <c r="C14" s="5">
        <v>4.5599999999999996</v>
      </c>
      <c r="D14" s="5">
        <v>16.190000000000001</v>
      </c>
      <c r="E14" s="135">
        <v>0</v>
      </c>
      <c r="F14" s="5">
        <v>12.2</v>
      </c>
      <c r="G14" s="141">
        <f t="shared" si="2"/>
        <v>32.950000000000003</v>
      </c>
      <c r="H14" s="5">
        <v>13.46</v>
      </c>
      <c r="I14" s="5">
        <v>0.84</v>
      </c>
      <c r="J14" s="5">
        <v>2.69</v>
      </c>
      <c r="K14" s="141">
        <f t="shared" si="3"/>
        <v>16.990000000000002</v>
      </c>
      <c r="L14" s="141">
        <f t="shared" si="4"/>
        <v>49.940000000000005</v>
      </c>
      <c r="M14" s="5">
        <v>3.02</v>
      </c>
      <c r="N14" s="142">
        <f t="shared" si="5"/>
        <v>52.960000000000008</v>
      </c>
    </row>
    <row r="15" spans="1:14" ht="13.5" customHeight="1" x14ac:dyDescent="0.3">
      <c r="A15" s="255"/>
      <c r="B15" s="175" t="s">
        <v>38</v>
      </c>
      <c r="C15" s="5">
        <v>527</v>
      </c>
      <c r="D15" s="5">
        <v>2723</v>
      </c>
      <c r="E15" s="135">
        <v>0</v>
      </c>
      <c r="F15" s="5">
        <v>1299</v>
      </c>
      <c r="G15" s="141">
        <f>SUM(C15:F15)</f>
        <v>4549</v>
      </c>
      <c r="H15" s="5">
        <v>1310</v>
      </c>
      <c r="I15" s="5">
        <v>121</v>
      </c>
      <c r="J15" s="5">
        <v>621</v>
      </c>
      <c r="K15" s="141">
        <f>SUM(H15:J15)</f>
        <v>2052</v>
      </c>
      <c r="L15" s="141">
        <f>G15+K15</f>
        <v>6601</v>
      </c>
      <c r="M15" s="5">
        <v>217</v>
      </c>
      <c r="N15" s="142">
        <f>L15+M15</f>
        <v>6818</v>
      </c>
    </row>
    <row r="16" spans="1:14" ht="13.5" customHeight="1" x14ac:dyDescent="0.3">
      <c r="A16" s="255" t="s">
        <v>24</v>
      </c>
      <c r="B16" s="175" t="s">
        <v>16</v>
      </c>
      <c r="C16" s="5">
        <v>195</v>
      </c>
      <c r="D16" s="5">
        <v>186.55</v>
      </c>
      <c r="E16" s="135">
        <v>9.25</v>
      </c>
      <c r="F16" s="5">
        <v>37.479999999999997</v>
      </c>
      <c r="G16" s="141">
        <f t="shared" si="2"/>
        <v>428.28000000000003</v>
      </c>
      <c r="H16" s="5">
        <v>206.26</v>
      </c>
      <c r="I16" s="5">
        <v>15.39</v>
      </c>
      <c r="J16" s="5">
        <v>27.66</v>
      </c>
      <c r="K16" s="141">
        <f t="shared" si="3"/>
        <v>249.30999999999997</v>
      </c>
      <c r="L16" s="141">
        <f t="shared" si="4"/>
        <v>677.59</v>
      </c>
      <c r="M16" s="5">
        <v>36.15</v>
      </c>
      <c r="N16" s="142">
        <f t="shared" si="5"/>
        <v>713.74</v>
      </c>
    </row>
    <row r="17" spans="1:14" ht="13.5" customHeight="1" x14ac:dyDescent="0.3">
      <c r="A17" s="255"/>
      <c r="B17" s="175" t="s">
        <v>38</v>
      </c>
      <c r="C17" s="5">
        <v>3326</v>
      </c>
      <c r="D17" s="5">
        <v>2541</v>
      </c>
      <c r="E17" s="135">
        <v>94</v>
      </c>
      <c r="F17" s="5">
        <v>458</v>
      </c>
      <c r="G17" s="141">
        <f t="shared" si="2"/>
        <v>6419</v>
      </c>
      <c r="H17" s="5">
        <v>2157</v>
      </c>
      <c r="I17" s="5">
        <v>122</v>
      </c>
      <c r="J17" s="5">
        <v>243</v>
      </c>
      <c r="K17" s="141">
        <f t="shared" si="3"/>
        <v>2522</v>
      </c>
      <c r="L17" s="141">
        <f t="shared" si="4"/>
        <v>8941</v>
      </c>
      <c r="M17" s="5">
        <v>560</v>
      </c>
      <c r="N17" s="142">
        <f t="shared" si="5"/>
        <v>9501</v>
      </c>
    </row>
    <row r="18" spans="1:14" ht="13.5" customHeight="1" x14ac:dyDescent="0.3">
      <c r="A18" s="256" t="s">
        <v>42</v>
      </c>
      <c r="B18" s="175" t="s">
        <v>16</v>
      </c>
      <c r="C18" s="5">
        <v>0</v>
      </c>
      <c r="D18" s="5">
        <v>2</v>
      </c>
      <c r="E18" s="135">
        <v>0</v>
      </c>
      <c r="F18" s="135">
        <v>0</v>
      </c>
      <c r="G18" s="141">
        <f t="shared" si="2"/>
        <v>2</v>
      </c>
      <c r="H18" s="5">
        <v>2.96</v>
      </c>
      <c r="I18" s="135">
        <v>0</v>
      </c>
      <c r="J18" s="135">
        <v>0</v>
      </c>
      <c r="K18" s="141">
        <f t="shared" si="3"/>
        <v>2.96</v>
      </c>
      <c r="L18" s="141">
        <f t="shared" si="4"/>
        <v>4.96</v>
      </c>
      <c r="M18" s="135">
        <v>0</v>
      </c>
      <c r="N18" s="142">
        <f t="shared" si="5"/>
        <v>4.96</v>
      </c>
    </row>
    <row r="19" spans="1:14" ht="19.5" customHeight="1" x14ac:dyDescent="0.3">
      <c r="A19" s="256"/>
      <c r="B19" s="175" t="s">
        <v>38</v>
      </c>
      <c r="C19" s="5">
        <v>0</v>
      </c>
      <c r="D19" s="5">
        <v>259</v>
      </c>
      <c r="E19" s="135">
        <v>0</v>
      </c>
      <c r="F19" s="135">
        <v>0</v>
      </c>
      <c r="G19" s="141">
        <f t="shared" si="2"/>
        <v>259</v>
      </c>
      <c r="H19" s="5">
        <v>600</v>
      </c>
      <c r="I19" s="135">
        <v>0</v>
      </c>
      <c r="J19" s="135">
        <v>0</v>
      </c>
      <c r="K19" s="141">
        <f t="shared" si="3"/>
        <v>600</v>
      </c>
      <c r="L19" s="141">
        <f t="shared" si="4"/>
        <v>859</v>
      </c>
      <c r="M19" s="135">
        <v>0</v>
      </c>
      <c r="N19" s="142">
        <f t="shared" si="5"/>
        <v>859</v>
      </c>
    </row>
    <row r="20" spans="1:14" ht="13.5" customHeight="1" x14ac:dyDescent="0.3">
      <c r="A20" s="256" t="s">
        <v>43</v>
      </c>
      <c r="B20" s="175" t="s">
        <v>16</v>
      </c>
      <c r="C20" s="135">
        <v>0</v>
      </c>
      <c r="D20" s="135">
        <v>0</v>
      </c>
      <c r="E20" s="135">
        <v>0</v>
      </c>
      <c r="F20" s="135">
        <v>0</v>
      </c>
      <c r="G20" s="141">
        <f>SUM(C20:F20)</f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2">
        <f t="shared" si="5"/>
        <v>0</v>
      </c>
    </row>
    <row r="21" spans="1:14" ht="17.25" customHeight="1" x14ac:dyDescent="0.3">
      <c r="A21" s="256"/>
      <c r="B21" s="175" t="s">
        <v>38</v>
      </c>
      <c r="C21" s="135">
        <v>0</v>
      </c>
      <c r="D21" s="135">
        <v>0</v>
      </c>
      <c r="E21" s="135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2">
        <f t="shared" si="5"/>
        <v>0</v>
      </c>
    </row>
    <row r="22" spans="1:14" ht="13.5" customHeight="1" x14ac:dyDescent="0.3">
      <c r="A22" s="184" t="s">
        <v>27</v>
      </c>
      <c r="B22" s="175" t="s">
        <v>16</v>
      </c>
      <c r="C22" s="135">
        <v>0</v>
      </c>
      <c r="D22" s="135">
        <v>0</v>
      </c>
      <c r="E22" s="135">
        <v>0.78</v>
      </c>
      <c r="F22" s="135">
        <v>0</v>
      </c>
      <c r="G22" s="141">
        <f t="shared" si="2"/>
        <v>0.78</v>
      </c>
      <c r="H22" s="135">
        <v>0</v>
      </c>
      <c r="I22" s="135">
        <v>0</v>
      </c>
      <c r="J22" s="135">
        <v>0</v>
      </c>
      <c r="K22" s="141">
        <f t="shared" si="3"/>
        <v>0</v>
      </c>
      <c r="L22" s="141">
        <f t="shared" si="4"/>
        <v>0.78</v>
      </c>
      <c r="M22" s="135">
        <v>0</v>
      </c>
      <c r="N22" s="142">
        <f t="shared" si="5"/>
        <v>0.78</v>
      </c>
    </row>
    <row r="23" spans="1:14" ht="13.5" customHeight="1" x14ac:dyDescent="0.3">
      <c r="A23" s="185"/>
      <c r="B23" s="175" t="s">
        <v>38</v>
      </c>
      <c r="C23" s="135">
        <v>0</v>
      </c>
      <c r="D23" s="135">
        <v>0</v>
      </c>
      <c r="E23" s="135">
        <v>9</v>
      </c>
      <c r="F23" s="135">
        <v>0</v>
      </c>
      <c r="G23" s="141">
        <f t="shared" si="2"/>
        <v>9</v>
      </c>
      <c r="H23" s="135">
        <v>0</v>
      </c>
      <c r="I23" s="135">
        <v>0</v>
      </c>
      <c r="J23" s="135">
        <v>0</v>
      </c>
      <c r="K23" s="141">
        <f t="shared" si="3"/>
        <v>0</v>
      </c>
      <c r="L23" s="141">
        <f t="shared" si="4"/>
        <v>9</v>
      </c>
      <c r="M23" s="135">
        <v>0</v>
      </c>
      <c r="N23" s="142">
        <f t="shared" si="5"/>
        <v>9</v>
      </c>
    </row>
    <row r="24" spans="1:14" ht="13.5" customHeight="1" x14ac:dyDescent="0.3">
      <c r="A24" s="255" t="s">
        <v>28</v>
      </c>
      <c r="B24" s="175" t="s">
        <v>16</v>
      </c>
      <c r="C24" s="135">
        <v>1.26</v>
      </c>
      <c r="D24" s="135">
        <v>0</v>
      </c>
      <c r="E24" s="135">
        <v>0</v>
      </c>
      <c r="F24" s="135">
        <v>0</v>
      </c>
      <c r="G24" s="141">
        <f t="shared" si="2"/>
        <v>1.26</v>
      </c>
      <c r="H24" s="135">
        <v>4.25</v>
      </c>
      <c r="I24" s="135">
        <v>0.64</v>
      </c>
      <c r="J24" s="135">
        <v>0.09</v>
      </c>
      <c r="K24" s="141">
        <f t="shared" si="3"/>
        <v>4.9799999999999995</v>
      </c>
      <c r="L24" s="141">
        <f t="shared" si="4"/>
        <v>6.2399999999999993</v>
      </c>
      <c r="M24" s="135">
        <v>0</v>
      </c>
      <c r="N24" s="142">
        <f t="shared" si="5"/>
        <v>6.2399999999999993</v>
      </c>
    </row>
    <row r="25" spans="1:14" ht="13.5" customHeight="1" x14ac:dyDescent="0.3">
      <c r="A25" s="255"/>
      <c r="B25" s="175" t="s">
        <v>38</v>
      </c>
      <c r="C25" s="135">
        <v>42</v>
      </c>
      <c r="D25" s="135">
        <v>0</v>
      </c>
      <c r="E25" s="135">
        <v>0</v>
      </c>
      <c r="F25" s="135">
        <v>0</v>
      </c>
      <c r="G25" s="141">
        <f t="shared" si="2"/>
        <v>42</v>
      </c>
      <c r="H25" s="135">
        <v>36</v>
      </c>
      <c r="I25" s="135">
        <v>4</v>
      </c>
      <c r="J25" s="135">
        <v>5</v>
      </c>
      <c r="K25" s="141">
        <f t="shared" si="3"/>
        <v>45</v>
      </c>
      <c r="L25" s="141">
        <f t="shared" si="4"/>
        <v>87</v>
      </c>
      <c r="M25" s="135">
        <v>0</v>
      </c>
      <c r="N25" s="142">
        <f t="shared" si="5"/>
        <v>87</v>
      </c>
    </row>
    <row r="26" spans="1:14" ht="13.5" customHeight="1" x14ac:dyDescent="0.3">
      <c r="A26" s="255" t="s">
        <v>29</v>
      </c>
      <c r="B26" s="175" t="s">
        <v>16</v>
      </c>
      <c r="C26" s="135">
        <v>0</v>
      </c>
      <c r="D26" s="135">
        <v>0</v>
      </c>
      <c r="E26" s="135">
        <v>0</v>
      </c>
      <c r="F26" s="135">
        <v>0</v>
      </c>
      <c r="G26" s="141">
        <f>SUM(C26:F26)</f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2">
        <f t="shared" si="5"/>
        <v>0</v>
      </c>
    </row>
    <row r="27" spans="1:14" ht="13.5" customHeight="1" x14ac:dyDescent="0.3">
      <c r="A27" s="255"/>
      <c r="B27" s="175" t="s">
        <v>38</v>
      </c>
      <c r="C27" s="135">
        <v>0</v>
      </c>
      <c r="D27" s="135">
        <v>0</v>
      </c>
      <c r="E27" s="135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2">
        <f t="shared" si="5"/>
        <v>0</v>
      </c>
    </row>
    <row r="28" spans="1:14" ht="13.5" customHeight="1" x14ac:dyDescent="0.3">
      <c r="A28" s="255" t="s">
        <v>30</v>
      </c>
      <c r="B28" s="175" t="s">
        <v>16</v>
      </c>
      <c r="C28" s="135">
        <v>0</v>
      </c>
      <c r="D28" s="135">
        <v>0</v>
      </c>
      <c r="E28" s="135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2">
        <f t="shared" si="5"/>
        <v>0</v>
      </c>
    </row>
    <row r="29" spans="1:14" ht="13.5" customHeight="1" x14ac:dyDescent="0.3">
      <c r="A29" s="255"/>
      <c r="B29" s="175" t="s">
        <v>38</v>
      </c>
      <c r="C29" s="135">
        <v>0</v>
      </c>
      <c r="D29" s="135">
        <v>0</v>
      </c>
      <c r="E29" s="135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2">
        <f t="shared" si="5"/>
        <v>0</v>
      </c>
    </row>
    <row r="30" spans="1:14" ht="13.5" customHeight="1" x14ac:dyDescent="0.3">
      <c r="A30" s="255" t="s">
        <v>31</v>
      </c>
      <c r="B30" s="175" t="s">
        <v>16</v>
      </c>
      <c r="C30" s="135">
        <v>2.04</v>
      </c>
      <c r="D30" s="135">
        <v>0.52</v>
      </c>
      <c r="E30" s="135">
        <v>0</v>
      </c>
      <c r="F30" s="135">
        <v>0</v>
      </c>
      <c r="G30" s="141">
        <f t="shared" si="2"/>
        <v>2.56</v>
      </c>
      <c r="H30" s="135">
        <v>6.93</v>
      </c>
      <c r="I30" s="135">
        <v>0</v>
      </c>
      <c r="J30" s="135">
        <v>0.16</v>
      </c>
      <c r="K30" s="141">
        <f t="shared" si="3"/>
        <v>7.09</v>
      </c>
      <c r="L30" s="141">
        <f t="shared" si="4"/>
        <v>9.65</v>
      </c>
      <c r="M30" s="135">
        <v>3.17</v>
      </c>
      <c r="N30" s="142">
        <f t="shared" si="5"/>
        <v>12.82</v>
      </c>
    </row>
    <row r="31" spans="1:14" ht="13.5" customHeight="1" x14ac:dyDescent="0.3">
      <c r="A31" s="255"/>
      <c r="B31" s="175" t="s">
        <v>38</v>
      </c>
      <c r="C31" s="135">
        <v>382</v>
      </c>
      <c r="D31" s="135">
        <v>64</v>
      </c>
      <c r="E31" s="135">
        <v>0</v>
      </c>
      <c r="F31" s="135">
        <v>0</v>
      </c>
      <c r="G31" s="141">
        <f t="shared" si="2"/>
        <v>446</v>
      </c>
      <c r="H31" s="135">
        <v>739</v>
      </c>
      <c r="I31" s="135">
        <v>0</v>
      </c>
      <c r="J31" s="135">
        <v>34</v>
      </c>
      <c r="K31" s="141">
        <f t="shared" si="3"/>
        <v>773</v>
      </c>
      <c r="L31" s="141">
        <f t="shared" si="4"/>
        <v>1219</v>
      </c>
      <c r="M31" s="135">
        <v>312</v>
      </c>
      <c r="N31" s="142">
        <f t="shared" si="5"/>
        <v>1531</v>
      </c>
    </row>
    <row r="32" spans="1:14" ht="13.5" customHeight="1" x14ac:dyDescent="0.3">
      <c r="A32" s="255" t="s">
        <v>32</v>
      </c>
      <c r="B32" s="175" t="s">
        <v>16</v>
      </c>
      <c r="C32" s="135">
        <v>0</v>
      </c>
      <c r="D32" s="135">
        <v>0</v>
      </c>
      <c r="E32" s="135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2">
        <f t="shared" si="5"/>
        <v>0</v>
      </c>
    </row>
    <row r="33" spans="1:18" ht="13.5" customHeight="1" x14ac:dyDescent="0.3">
      <c r="A33" s="255"/>
      <c r="B33" s="175" t="s">
        <v>38</v>
      </c>
      <c r="C33" s="135">
        <v>0</v>
      </c>
      <c r="D33" s="135">
        <v>0</v>
      </c>
      <c r="E33" s="135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2">
        <f t="shared" si="5"/>
        <v>0</v>
      </c>
    </row>
    <row r="34" spans="1:18" ht="13.5" customHeight="1" x14ac:dyDescent="0.3">
      <c r="A34" s="255" t="s">
        <v>33</v>
      </c>
      <c r="B34" s="175" t="s">
        <v>16</v>
      </c>
      <c r="C34" s="135">
        <v>4.5199999999999996</v>
      </c>
      <c r="D34" s="135">
        <v>0</v>
      </c>
      <c r="E34" s="135">
        <v>0</v>
      </c>
      <c r="F34" s="135">
        <v>0</v>
      </c>
      <c r="G34" s="141">
        <f t="shared" si="2"/>
        <v>4.5199999999999996</v>
      </c>
      <c r="H34" s="135">
        <v>0.55000000000000004</v>
      </c>
      <c r="I34" s="135">
        <v>0</v>
      </c>
      <c r="J34" s="135">
        <v>0</v>
      </c>
      <c r="K34" s="141">
        <f t="shared" si="3"/>
        <v>0.55000000000000004</v>
      </c>
      <c r="L34" s="141">
        <f t="shared" si="4"/>
        <v>5.0699999999999994</v>
      </c>
      <c r="M34" s="135">
        <v>0</v>
      </c>
      <c r="N34" s="142">
        <f t="shared" si="5"/>
        <v>5.0699999999999994</v>
      </c>
    </row>
    <row r="35" spans="1:18" ht="23.25" customHeight="1" x14ac:dyDescent="0.3">
      <c r="A35" s="255"/>
      <c r="B35" s="175" t="s">
        <v>38</v>
      </c>
      <c r="C35" s="135">
        <v>1121</v>
      </c>
      <c r="D35" s="135">
        <v>0</v>
      </c>
      <c r="E35" s="135">
        <v>0</v>
      </c>
      <c r="F35" s="135">
        <v>0</v>
      </c>
      <c r="G35" s="141">
        <f t="shared" si="2"/>
        <v>1121</v>
      </c>
      <c r="H35" s="135">
        <v>172</v>
      </c>
      <c r="I35" s="135">
        <v>0</v>
      </c>
      <c r="J35" s="135">
        <v>0</v>
      </c>
      <c r="K35" s="141">
        <f t="shared" si="3"/>
        <v>172</v>
      </c>
      <c r="L35" s="141">
        <f t="shared" si="4"/>
        <v>1293</v>
      </c>
      <c r="M35" s="135">
        <v>0</v>
      </c>
      <c r="N35" s="142">
        <f t="shared" si="5"/>
        <v>1293</v>
      </c>
    </row>
    <row r="36" spans="1:18" ht="13.5" customHeight="1" x14ac:dyDescent="0.3">
      <c r="A36" s="255" t="s">
        <v>34</v>
      </c>
      <c r="B36" s="175" t="s">
        <v>16</v>
      </c>
      <c r="C36" s="135">
        <v>0</v>
      </c>
      <c r="D36" s="135">
        <v>0</v>
      </c>
      <c r="E36" s="135">
        <v>0</v>
      </c>
      <c r="F36" s="135">
        <v>0</v>
      </c>
      <c r="G36" s="141">
        <f t="shared" si="2"/>
        <v>0</v>
      </c>
      <c r="H36" s="13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135">
        <v>0</v>
      </c>
      <c r="N36" s="142">
        <f t="shared" si="5"/>
        <v>0</v>
      </c>
      <c r="R36" s="27"/>
    </row>
    <row r="37" spans="1:18" ht="13.5" customHeight="1" x14ac:dyDescent="0.3">
      <c r="A37" s="255"/>
      <c r="B37" s="175" t="s">
        <v>38</v>
      </c>
      <c r="C37" s="135">
        <v>0</v>
      </c>
      <c r="D37" s="135">
        <v>0</v>
      </c>
      <c r="E37" s="135">
        <v>0</v>
      </c>
      <c r="F37" s="135">
        <v>0</v>
      </c>
      <c r="G37" s="141">
        <f t="shared" si="2"/>
        <v>0</v>
      </c>
      <c r="H37" s="135">
        <v>0</v>
      </c>
      <c r="I37" s="135">
        <v>0</v>
      </c>
      <c r="J37" s="135">
        <v>0</v>
      </c>
      <c r="K37" s="141">
        <f t="shared" si="3"/>
        <v>0</v>
      </c>
      <c r="L37" s="141">
        <f t="shared" si="4"/>
        <v>0</v>
      </c>
      <c r="M37" s="135">
        <v>0</v>
      </c>
      <c r="N37" s="142">
        <f t="shared" si="5"/>
        <v>0</v>
      </c>
    </row>
    <row r="38" spans="1:18" ht="13.5" customHeight="1" x14ac:dyDescent="0.25">
      <c r="A38" s="185" t="s">
        <v>35</v>
      </c>
      <c r="B38" s="175" t="s">
        <v>16</v>
      </c>
      <c r="C38" s="147">
        <f>C4+C12+C14+C16+C18+C20+C22+C24+C26+C28+C30+C32+C34+C36</f>
        <v>1024.8599999999999</v>
      </c>
      <c r="D38" s="147">
        <f t="shared" ref="D38:F38" si="6">D4+D12+D14+D16+D18+D20+D22+D24+D26+D28+D30+D32+D34+D36</f>
        <v>826</v>
      </c>
      <c r="E38" s="147">
        <f t="shared" si="6"/>
        <v>17.47</v>
      </c>
      <c r="F38" s="147">
        <f t="shared" si="6"/>
        <v>81.19</v>
      </c>
      <c r="G38" s="147">
        <f>SUM(C38:F38)</f>
        <v>1949.52</v>
      </c>
      <c r="H38" s="147">
        <f>H4+H12+H14+H16+H18+H20+H22+H24+H26+H28+H30+H32+H34+H36</f>
        <v>2493.8700000000003</v>
      </c>
      <c r="I38" s="147">
        <f t="shared" ref="I38:J38" si="7">I4+I12+I14+I16+I18+I20+I22+I24+I26+I28+I30+I32+I34+I36</f>
        <v>209.39999999999998</v>
      </c>
      <c r="J38" s="147">
        <f t="shared" si="7"/>
        <v>398.54</v>
      </c>
      <c r="K38" s="141">
        <f t="shared" si="3"/>
        <v>3101.8100000000004</v>
      </c>
      <c r="L38" s="141">
        <f t="shared" si="4"/>
        <v>5051.33</v>
      </c>
      <c r="M38" s="147">
        <f>M4+M12+M14+M16+M18+M20+M22+M24+M26+M28+M30+M32+M34+M36</f>
        <v>1258.7300000000002</v>
      </c>
      <c r="N38" s="142">
        <f t="shared" si="5"/>
        <v>6310.06</v>
      </c>
      <c r="O38" s="28"/>
    </row>
    <row r="39" spans="1:18" ht="13.5" customHeight="1" x14ac:dyDescent="0.25">
      <c r="A39" s="47"/>
      <c r="B39" s="175" t="s">
        <v>38</v>
      </c>
      <c r="C39" s="143">
        <f>C5+C13+C15+C17+C19+C21+C23+C25+C27+C29+C31+C33+C35+C37</f>
        <v>128480</v>
      </c>
      <c r="D39" s="143">
        <f t="shared" ref="D39:F39" si="8">D5+D13+D15+D17+D19+D21+D23+D25+D27+D29+D31+D33+D35+D37</f>
        <v>87428</v>
      </c>
      <c r="E39" s="143">
        <f t="shared" si="8"/>
        <v>444</v>
      </c>
      <c r="F39" s="143">
        <f t="shared" si="8"/>
        <v>5757</v>
      </c>
      <c r="G39" s="141">
        <f t="shared" si="2"/>
        <v>222109</v>
      </c>
      <c r="H39" s="143">
        <f>H5+H13+H15+H17+H19+H21+H23+H25+H27+H29+H31+H33+H35+H37</f>
        <v>298670.09999999998</v>
      </c>
      <c r="I39" s="147">
        <f t="shared" ref="I39:J39" si="9">I5+I13+I15+I17+I19+I21+I23+I25+I27+I29+I31+I33+I35+I37</f>
        <v>24670</v>
      </c>
      <c r="J39" s="143">
        <f t="shared" si="9"/>
        <v>54779</v>
      </c>
      <c r="K39" s="141">
        <f t="shared" si="3"/>
        <v>378119.1</v>
      </c>
      <c r="L39" s="141">
        <f t="shared" si="4"/>
        <v>600228.1</v>
      </c>
      <c r="M39" s="143">
        <f>M5+M13+M15+M17+M19+M21+M23+M25+M27+M29+M31+M33+M35+M37</f>
        <v>172088.2</v>
      </c>
      <c r="N39" s="142">
        <f t="shared" si="5"/>
        <v>772316.3</v>
      </c>
    </row>
    <row r="40" spans="1:18" x14ac:dyDescent="0.25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8" header="0.17" footer="0.17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R42"/>
  <sheetViews>
    <sheetView topLeftCell="A4" zoomScaleNormal="100" workbookViewId="0">
      <selection activeCell="N38" sqref="N38"/>
    </sheetView>
  </sheetViews>
  <sheetFormatPr defaultColWidth="9.109375" defaultRowHeight="13.8" x14ac:dyDescent="0.25"/>
  <cols>
    <col min="1" max="1" width="31.33203125" style="31" customWidth="1"/>
    <col min="2" max="2" width="4" style="31" customWidth="1"/>
    <col min="3" max="4" width="9.109375" style="31"/>
    <col min="5" max="5" width="5.6640625" style="31" customWidth="1"/>
    <col min="6" max="6" width="6.6640625" style="31" customWidth="1"/>
    <col min="7" max="7" width="12.6640625" style="31" customWidth="1"/>
    <col min="8" max="8" width="9.109375" style="31"/>
    <col min="9" max="9" width="12.6640625" style="31" customWidth="1"/>
    <col min="10" max="10" width="12.109375" style="31" customWidth="1"/>
    <col min="11" max="11" width="10.6640625" style="31" customWidth="1"/>
    <col min="12" max="12" width="7.88671875" style="31" customWidth="1"/>
    <col min="13" max="13" width="6.88671875" style="31" customWidth="1"/>
    <col min="14" max="14" width="12.33203125" style="69" customWidth="1"/>
    <col min="15" max="16384" width="9.109375" style="31"/>
  </cols>
  <sheetData>
    <row r="1" spans="1:15" ht="13.5" customHeight="1" x14ac:dyDescent="0.25">
      <c r="A1" s="239" t="s">
        <v>65</v>
      </c>
      <c r="B1" s="238"/>
    </row>
    <row r="2" spans="1:15" ht="11.25" customHeight="1" x14ac:dyDescent="0.25">
      <c r="A2" s="13" t="s">
        <v>0</v>
      </c>
      <c r="B2" s="13"/>
      <c r="C2" s="260" t="s">
        <v>1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75" t="s">
        <v>2</v>
      </c>
    </row>
    <row r="3" spans="1:15" ht="24" customHeight="1" x14ac:dyDescent="0.25">
      <c r="A3" s="18" t="s">
        <v>3</v>
      </c>
      <c r="B3" s="180"/>
      <c r="C3" s="180" t="s">
        <v>4</v>
      </c>
      <c r="D3" s="180" t="s">
        <v>5</v>
      </c>
      <c r="E3" s="180" t="s">
        <v>6</v>
      </c>
      <c r="F3" s="180" t="s">
        <v>7</v>
      </c>
      <c r="G3" s="180" t="s">
        <v>8</v>
      </c>
      <c r="H3" s="180" t="s">
        <v>9</v>
      </c>
      <c r="I3" s="180" t="s">
        <v>10</v>
      </c>
      <c r="J3" s="180" t="s">
        <v>11</v>
      </c>
      <c r="K3" s="180" t="s">
        <v>12</v>
      </c>
      <c r="L3" s="180" t="s">
        <v>13</v>
      </c>
      <c r="M3" s="180" t="s">
        <v>14</v>
      </c>
      <c r="N3" s="73"/>
      <c r="O3" s="32"/>
    </row>
    <row r="4" spans="1:15" ht="15" customHeight="1" x14ac:dyDescent="0.25">
      <c r="A4" s="16" t="s">
        <v>15</v>
      </c>
      <c r="B4" s="178" t="s">
        <v>16</v>
      </c>
      <c r="C4" s="118">
        <f>C6+C8+C10</f>
        <v>1781.73</v>
      </c>
      <c r="D4" s="118">
        <f t="shared" ref="D4:F5" si="0">D6+D8+D10</f>
        <v>821.52000000000021</v>
      </c>
      <c r="E4" s="118">
        <f t="shared" si="0"/>
        <v>1.63</v>
      </c>
      <c r="F4" s="118">
        <f t="shared" si="0"/>
        <v>35.519999999999996</v>
      </c>
      <c r="G4" s="118">
        <f>SUM(C4:F4)</f>
        <v>2640.4</v>
      </c>
      <c r="H4" s="118">
        <f>H6+H8+H10</f>
        <v>2698.66</v>
      </c>
      <c r="I4" s="118">
        <f t="shared" ref="I4:J5" si="1">I6+I8+I10</f>
        <v>242.17</v>
      </c>
      <c r="J4" s="118">
        <f t="shared" si="1"/>
        <v>493.12</v>
      </c>
      <c r="K4" s="118">
        <f>SUM(H4:J4)</f>
        <v>3433.95</v>
      </c>
      <c r="L4" s="118">
        <f>G4+K4</f>
        <v>6074.35</v>
      </c>
      <c r="M4" s="118">
        <f>M6+M8+M10</f>
        <v>1157.43</v>
      </c>
      <c r="N4" s="131">
        <f>M4+L4</f>
        <v>7231.7800000000007</v>
      </c>
      <c r="O4" s="32"/>
    </row>
    <row r="5" spans="1:15" ht="13.5" customHeight="1" x14ac:dyDescent="0.25">
      <c r="A5" s="19"/>
      <c r="B5" s="178" t="s">
        <v>17</v>
      </c>
      <c r="C5" s="125">
        <f>C7+C9+C11</f>
        <v>559082</v>
      </c>
      <c r="D5" s="125">
        <f>D7+D9+D11</f>
        <v>250319</v>
      </c>
      <c r="E5" s="125">
        <f t="shared" si="0"/>
        <v>127</v>
      </c>
      <c r="F5" s="125">
        <f t="shared" si="0"/>
        <v>6196</v>
      </c>
      <c r="G5" s="125">
        <f>SUM(C5:F5)</f>
        <v>815724</v>
      </c>
      <c r="H5" s="125">
        <f>H7+H9+H11</f>
        <v>694403.1</v>
      </c>
      <c r="I5" s="125">
        <f t="shared" si="1"/>
        <v>60866</v>
      </c>
      <c r="J5" s="125">
        <f t="shared" si="1"/>
        <v>144820</v>
      </c>
      <c r="K5" s="125">
        <f>SUM(H5:J5)</f>
        <v>900089.1</v>
      </c>
      <c r="L5" s="125">
        <f>G5+K5</f>
        <v>1715813.1</v>
      </c>
      <c r="M5" s="125">
        <f>M7+M9+M11</f>
        <v>192542.2</v>
      </c>
      <c r="N5" s="131">
        <f>M5+L5</f>
        <v>1908355.3</v>
      </c>
      <c r="O5" s="32"/>
    </row>
    <row r="6" spans="1:15" x14ac:dyDescent="0.25">
      <c r="A6" s="261" t="s">
        <v>18</v>
      </c>
      <c r="B6" s="178" t="s">
        <v>16</v>
      </c>
      <c r="C6" s="120">
        <f>'Zemgale stat.,plān.reģ.pārējie'!C6+'Zemgale stat.,plān.reģ.valsts'!C6</f>
        <v>1394.17</v>
      </c>
      <c r="D6" s="120">
        <f>'Zemgale stat.,plān.reģ.pārējie'!D6+'Zemgale stat.,plān.reģ.valsts'!D6</f>
        <v>670.13000000000011</v>
      </c>
      <c r="E6" s="120">
        <f>'Zemgale stat.,plān.reģ.pārējie'!E6+'Zemgale stat.,plān.reģ.valsts'!E6</f>
        <v>0</v>
      </c>
      <c r="F6" s="120">
        <f>'Zemgale stat.,plān.reģ.pārējie'!F6+'Zemgale stat.,plān.reģ.valsts'!F6</f>
        <v>26.4</v>
      </c>
      <c r="G6" s="118">
        <f>SUM(C6:F6)</f>
        <v>2090.7000000000003</v>
      </c>
      <c r="H6" s="120">
        <f>'Zemgale stat.,plān.reģ.pārējie'!H6+'Zemgale stat.,plān.reģ.valsts'!H6</f>
        <v>2159.91</v>
      </c>
      <c r="I6" s="120">
        <f>'Zemgale stat.,plān.reģ.pārējie'!I6+'Zemgale stat.,plān.reģ.valsts'!I6</f>
        <v>219.22</v>
      </c>
      <c r="J6" s="120">
        <f>'Zemgale stat.,plān.reģ.pārējie'!J6+'Zemgale stat.,plān.reģ.valsts'!J6</f>
        <v>461.13</v>
      </c>
      <c r="K6" s="118">
        <f>SUM(H6:J6)</f>
        <v>2840.2599999999998</v>
      </c>
      <c r="L6" s="121">
        <f>G6+K6</f>
        <v>4930.96</v>
      </c>
      <c r="M6" s="120">
        <f>'Zemgale stat.,plān.reģ.pārējie'!M6+'Zemgale stat.,plān.reģ.valsts'!M6</f>
        <v>1044.03</v>
      </c>
      <c r="N6" s="131">
        <f>SUM(L6:M6)</f>
        <v>5974.99</v>
      </c>
      <c r="O6" s="32"/>
    </row>
    <row r="7" spans="1:15" ht="15.6" x14ac:dyDescent="0.25">
      <c r="A7" s="261"/>
      <c r="B7" s="178" t="s">
        <v>17</v>
      </c>
      <c r="C7" s="122">
        <f>'Zemgale stat.,plān.reģ.pārējie'!C7+'Zemgale stat.,plān.reģ.valsts'!C7</f>
        <v>484451</v>
      </c>
      <c r="D7" s="122">
        <f>'Zemgale stat.,plān.reģ.pārējie'!D7+'Zemgale stat.,plān.reģ.valsts'!D7</f>
        <v>220001</v>
      </c>
      <c r="E7" s="122">
        <f>'Zemgale stat.,plān.reģ.pārējie'!E7+'Zemgale stat.,plān.reģ.valsts'!E7</f>
        <v>0</v>
      </c>
      <c r="F7" s="122">
        <f>'Zemgale stat.,plān.reģ.pārējie'!F7+'Zemgale stat.,plān.reģ.valsts'!F7</f>
        <v>5569</v>
      </c>
      <c r="G7" s="125">
        <f t="shared" ref="G7:G39" si="2">SUM(C7:F7)</f>
        <v>710021</v>
      </c>
      <c r="H7" s="122">
        <f>'Zemgale stat.,plān.reģ.pārējie'!H7+'Zemgale stat.,plān.reģ.valsts'!H7</f>
        <v>605371.1</v>
      </c>
      <c r="I7" s="122">
        <f>'Zemgale stat.,plān.reģ.pārējie'!I7+'Zemgale stat.,plān.reģ.valsts'!I7</f>
        <v>59777</v>
      </c>
      <c r="J7" s="122">
        <f>'Zemgale stat.,plān.reģ.pārējie'!J7+'Zemgale stat.,plān.reģ.valsts'!J7</f>
        <v>143026</v>
      </c>
      <c r="K7" s="125">
        <f t="shared" ref="K7:K39" si="3">SUM(H7:J7)</f>
        <v>808174.1</v>
      </c>
      <c r="L7" s="124">
        <f t="shared" ref="L7:L39" si="4">G7+K7</f>
        <v>1518195.1</v>
      </c>
      <c r="M7" s="122">
        <f>'Zemgale stat.,plān.reģ.pārējie'!M7+'Zemgale stat.,plān.reģ.valsts'!M7</f>
        <v>188797.2</v>
      </c>
      <c r="N7" s="131">
        <f t="shared" ref="N7:N38" si="5">SUM(L7:M7)</f>
        <v>1706992.3</v>
      </c>
      <c r="O7" s="32"/>
    </row>
    <row r="8" spans="1:15" x14ac:dyDescent="0.25">
      <c r="A8" s="261" t="s">
        <v>19</v>
      </c>
      <c r="B8" s="178" t="s">
        <v>16</v>
      </c>
      <c r="C8" s="120">
        <f>'Zemgale stat.,plān.reģ.pārējie'!C8+'Zemgale stat.,plān.reģ.valsts'!C8</f>
        <v>122.05</v>
      </c>
      <c r="D8" s="120">
        <f>'Zemgale stat.,plān.reģ.pārējie'!D8+'Zemgale stat.,plān.reģ.valsts'!D8</f>
        <v>43.94</v>
      </c>
      <c r="E8" s="120">
        <f>'Zemgale stat.,plān.reģ.pārējie'!E8+'Zemgale stat.,plān.reģ.valsts'!E8</f>
        <v>1.63</v>
      </c>
      <c r="F8" s="120">
        <f>'Zemgale stat.,plān.reģ.pārējie'!F8+'Zemgale stat.,plān.reģ.valsts'!F8</f>
        <v>9.1199999999999992</v>
      </c>
      <c r="G8" s="118">
        <f t="shared" si="2"/>
        <v>176.74</v>
      </c>
      <c r="H8" s="120">
        <f>'Zemgale stat.,plān.reģ.pārējie'!H8+'Zemgale stat.,plān.reģ.valsts'!H8</f>
        <v>152.51999999999998</v>
      </c>
      <c r="I8" s="120">
        <f>'Zemgale stat.,plān.reģ.pārējie'!I8+'Zemgale stat.,plān.reģ.valsts'!I8</f>
        <v>22.95</v>
      </c>
      <c r="J8" s="120">
        <f>'Zemgale stat.,plān.reģ.pārējie'!J8+'Zemgale stat.,plān.reģ.valsts'!J8</f>
        <v>31.99</v>
      </c>
      <c r="K8" s="118">
        <f t="shared" si="3"/>
        <v>207.45999999999998</v>
      </c>
      <c r="L8" s="121">
        <f t="shared" si="4"/>
        <v>384.2</v>
      </c>
      <c r="M8" s="120">
        <f>'Zemgale stat.,plān.reģ.pārējie'!M8+'Zemgale stat.,plān.reģ.valsts'!M8</f>
        <v>113.4</v>
      </c>
      <c r="N8" s="131">
        <f t="shared" si="5"/>
        <v>497.6</v>
      </c>
      <c r="O8" s="32"/>
    </row>
    <row r="9" spans="1:15" ht="27.75" customHeight="1" x14ac:dyDescent="0.25">
      <c r="A9" s="261"/>
      <c r="B9" s="178" t="s">
        <v>17</v>
      </c>
      <c r="C9" s="122">
        <f>'Zemgale stat.,plān.reģ.pārējie'!C9+'Zemgale stat.,plān.reģ.valsts'!C9</f>
        <v>5403</v>
      </c>
      <c r="D9" s="122">
        <f>'Zemgale stat.,plān.reģ.pārējie'!D9+'Zemgale stat.,plān.reģ.valsts'!D9</f>
        <v>1564</v>
      </c>
      <c r="E9" s="122">
        <f>'Zemgale stat.,plān.reģ.pārējie'!E9+'Zemgale stat.,plān.reģ.valsts'!E9</f>
        <v>127</v>
      </c>
      <c r="F9" s="122">
        <f>'Zemgale stat.,plān.reģ.pārējie'!F9+'Zemgale stat.,plān.reģ.valsts'!F9</f>
        <v>627</v>
      </c>
      <c r="G9" s="125">
        <f t="shared" si="2"/>
        <v>7721</v>
      </c>
      <c r="H9" s="122">
        <f>'Zemgale stat.,plān.reģ.pārējie'!H9+'Zemgale stat.,plān.reģ.valsts'!H9</f>
        <v>6720</v>
      </c>
      <c r="I9" s="122">
        <f>'Zemgale stat.,plān.reģ.pārējie'!I9+'Zemgale stat.,plān.reģ.valsts'!I9</f>
        <v>1089</v>
      </c>
      <c r="J9" s="122">
        <f>'Zemgale stat.,plān.reģ.pārējie'!J9+'Zemgale stat.,plān.reģ.valsts'!J9</f>
        <v>1794</v>
      </c>
      <c r="K9" s="125">
        <f t="shared" si="3"/>
        <v>9603</v>
      </c>
      <c r="L9" s="124">
        <f t="shared" si="4"/>
        <v>17324</v>
      </c>
      <c r="M9" s="122">
        <f>'Zemgale stat.,plān.reģ.pārējie'!M9+'Zemgale stat.,plān.reģ.valsts'!M9</f>
        <v>3745</v>
      </c>
      <c r="N9" s="131">
        <f t="shared" si="5"/>
        <v>21069</v>
      </c>
      <c r="O9" s="32"/>
    </row>
    <row r="10" spans="1:15" ht="14.25" customHeight="1" x14ac:dyDescent="0.25">
      <c r="A10" s="261" t="s">
        <v>20</v>
      </c>
      <c r="B10" s="178" t="s">
        <v>16</v>
      </c>
      <c r="C10" s="120">
        <f>'Zemgale stat.,plān.reģ.pārējie'!C10+'Zemgale stat.,plān.reģ.valsts'!C10</f>
        <v>265.51</v>
      </c>
      <c r="D10" s="120">
        <f>'Zemgale stat.,plān.reģ.pārējie'!D10+'Zemgale stat.,plān.reģ.valsts'!D10</f>
        <v>107.45</v>
      </c>
      <c r="E10" s="120">
        <f>'Zemgale stat.,plān.reģ.pārējie'!E10+'Zemgale stat.,plān.reģ.valsts'!E10</f>
        <v>0</v>
      </c>
      <c r="F10" s="120">
        <f>'Zemgale stat.,plān.reģ.pārējie'!F10+'Zemgale stat.,plān.reģ.valsts'!F10</f>
        <v>0</v>
      </c>
      <c r="G10" s="118">
        <f t="shared" si="2"/>
        <v>372.96</v>
      </c>
      <c r="H10" s="120">
        <f>'Zemgale stat.,plān.reģ.pārējie'!H10+'Zemgale stat.,plān.reģ.valsts'!H10</f>
        <v>386.23</v>
      </c>
      <c r="I10" s="120">
        <f>'Zemgale stat.,plān.reģ.pārējie'!I10+'Zemgale stat.,plān.reģ.valsts'!I10</f>
        <v>0</v>
      </c>
      <c r="J10" s="120">
        <f>'Zemgale stat.,plān.reģ.pārējie'!J10+'Zemgale stat.,plān.reģ.valsts'!J10</f>
        <v>0</v>
      </c>
      <c r="K10" s="118">
        <f t="shared" si="3"/>
        <v>386.23</v>
      </c>
      <c r="L10" s="121">
        <f t="shared" si="4"/>
        <v>759.19</v>
      </c>
      <c r="M10" s="120">
        <f>'Zemgale stat.,plān.reģ.pārējie'!M10+'Zemgale stat.,plān.reģ.valsts'!M10</f>
        <v>0</v>
      </c>
      <c r="N10" s="131">
        <f t="shared" si="5"/>
        <v>759.19</v>
      </c>
      <c r="O10" s="32"/>
    </row>
    <row r="11" spans="1:15" ht="14.25" customHeight="1" x14ac:dyDescent="0.25">
      <c r="A11" s="261"/>
      <c r="B11" s="178" t="s">
        <v>17</v>
      </c>
      <c r="C11" s="122">
        <f>'Zemgale stat.,plān.reģ.pārējie'!C11+'Zemgale stat.,plān.reģ.valsts'!C11</f>
        <v>69228</v>
      </c>
      <c r="D11" s="122">
        <f>'Zemgale stat.,plān.reģ.pārējie'!D11+'Zemgale stat.,plān.reģ.valsts'!D11</f>
        <v>28754</v>
      </c>
      <c r="E11" s="122">
        <f>'Zemgale stat.,plān.reģ.pārējie'!E11+'Zemgale stat.,plān.reģ.valsts'!E11</f>
        <v>0</v>
      </c>
      <c r="F11" s="122">
        <f>'Zemgale stat.,plān.reģ.pārējie'!F11+'Zemgale stat.,plān.reģ.valsts'!F11</f>
        <v>0</v>
      </c>
      <c r="G11" s="125">
        <f t="shared" si="2"/>
        <v>97982</v>
      </c>
      <c r="H11" s="122">
        <f>'Zemgale stat.,plān.reģ.pārējie'!H11+'Zemgale stat.,plān.reģ.valsts'!H11</f>
        <v>82312</v>
      </c>
      <c r="I11" s="122">
        <f>'Zemgale stat.,plān.reģ.pārējie'!I11+'Zemgale stat.,plān.reģ.valsts'!I11</f>
        <v>0</v>
      </c>
      <c r="J11" s="122">
        <f>'Zemgale stat.,plān.reģ.pārējie'!J11+'Zemgale stat.,plān.reģ.valsts'!J11</f>
        <v>0</v>
      </c>
      <c r="K11" s="125">
        <f t="shared" si="3"/>
        <v>82312</v>
      </c>
      <c r="L11" s="124">
        <f t="shared" si="4"/>
        <v>180294</v>
      </c>
      <c r="M11" s="122">
        <f>'Zemgale stat.,plān.reģ.pārējie'!M11+'Zemgale stat.,plān.reģ.valsts'!M11</f>
        <v>0</v>
      </c>
      <c r="N11" s="131">
        <f t="shared" si="5"/>
        <v>180294</v>
      </c>
      <c r="O11" s="32"/>
    </row>
    <row r="12" spans="1:15" ht="14.25" customHeight="1" x14ac:dyDescent="0.25">
      <c r="A12" s="16" t="s">
        <v>21</v>
      </c>
      <c r="B12" s="178" t="s">
        <v>16</v>
      </c>
      <c r="C12" s="120">
        <f>'Zemgale stat.,plān.reģ.pārējie'!C12+'Zemgale stat.,plān.reģ.valsts'!C12</f>
        <v>1382.91</v>
      </c>
      <c r="D12" s="120">
        <f>'Zemgale stat.,plān.reģ.pārējie'!D12+'Zemgale stat.,plān.reģ.valsts'!D12</f>
        <v>2011.8400000000001</v>
      </c>
      <c r="E12" s="120">
        <f>'Zemgale stat.,plān.reģ.pārējie'!E12+'Zemgale stat.,plān.reģ.valsts'!E12</f>
        <v>5.81</v>
      </c>
      <c r="F12" s="120">
        <f>'Zemgale stat.,plān.reģ.pārējie'!F12+'Zemgale stat.,plān.reģ.valsts'!F12</f>
        <v>8</v>
      </c>
      <c r="G12" s="118">
        <f t="shared" si="2"/>
        <v>3408.56</v>
      </c>
      <c r="H12" s="120">
        <f>'Zemgale stat.,plān.reģ.pārējie'!H12+'Zemgale stat.,plān.reģ.valsts'!H12</f>
        <v>1525.96</v>
      </c>
      <c r="I12" s="120">
        <f>'Zemgale stat.,plān.reģ.pārējie'!I12+'Zemgale stat.,plān.reģ.valsts'!I12</f>
        <v>96.550000000000011</v>
      </c>
      <c r="J12" s="120">
        <f>'Zemgale stat.,plān.reģ.pārējie'!J12+'Zemgale stat.,plān.reģ.valsts'!J12</f>
        <v>272.02999999999997</v>
      </c>
      <c r="K12" s="118">
        <f t="shared" si="3"/>
        <v>1894.54</v>
      </c>
      <c r="L12" s="118">
        <f t="shared" si="4"/>
        <v>5303.1</v>
      </c>
      <c r="M12" s="120">
        <f>'Zemgale stat.,plān.reģ.pārējie'!M12+'Zemgale stat.,plān.reģ.valsts'!M12</f>
        <v>224.14000000000001</v>
      </c>
      <c r="N12" s="131">
        <f t="shared" si="5"/>
        <v>5527.2400000000007</v>
      </c>
      <c r="O12" s="32"/>
    </row>
    <row r="13" spans="1:15" ht="14.25" customHeight="1" x14ac:dyDescent="0.25">
      <c r="A13" s="17" t="s">
        <v>37</v>
      </c>
      <c r="B13" s="178" t="s">
        <v>17</v>
      </c>
      <c r="C13" s="122">
        <f>'Zemgale stat.,plān.reģ.pārējie'!C13+'Zemgale stat.,plān.reģ.valsts'!C13</f>
        <v>65297</v>
      </c>
      <c r="D13" s="122">
        <f>'Zemgale stat.,plān.reģ.pārējie'!D13+'Zemgale stat.,plān.reģ.valsts'!D13</f>
        <v>116744</v>
      </c>
      <c r="E13" s="122">
        <f>'Zemgale stat.,plān.reģ.pārējie'!E13+'Zemgale stat.,plān.reģ.valsts'!E13</f>
        <v>214</v>
      </c>
      <c r="F13" s="122">
        <f>'Zemgale stat.,plān.reģ.pārējie'!F13+'Zemgale stat.,plān.reģ.valsts'!F13</f>
        <v>89</v>
      </c>
      <c r="G13" s="125">
        <f t="shared" si="2"/>
        <v>182344</v>
      </c>
      <c r="H13" s="122">
        <f>'Zemgale stat.,plān.reģ.pārējie'!H13+'Zemgale stat.,plān.reģ.valsts'!H13</f>
        <v>56437</v>
      </c>
      <c r="I13" s="122">
        <f>'Zemgale stat.,plān.reģ.pārējie'!I13+'Zemgale stat.,plān.reģ.valsts'!I13</f>
        <v>3475</v>
      </c>
      <c r="J13" s="122">
        <f>'Zemgale stat.,plān.reģ.pārējie'!J13+'Zemgale stat.,plān.reģ.valsts'!J13</f>
        <v>9648</v>
      </c>
      <c r="K13" s="125">
        <f t="shared" si="3"/>
        <v>69560</v>
      </c>
      <c r="L13" s="125">
        <f t="shared" si="4"/>
        <v>251904</v>
      </c>
      <c r="M13" s="122">
        <f>'Zemgale stat.,plān.reģ.pārējie'!M13+'Zemgale stat.,plān.reģ.valsts'!M13</f>
        <v>5801</v>
      </c>
      <c r="N13" s="131">
        <f t="shared" si="5"/>
        <v>257705</v>
      </c>
      <c r="O13" s="32"/>
    </row>
    <row r="14" spans="1:15" ht="14.25" customHeight="1" x14ac:dyDescent="0.25">
      <c r="A14" s="262" t="s">
        <v>23</v>
      </c>
      <c r="B14" s="178" t="s">
        <v>16</v>
      </c>
      <c r="C14" s="120">
        <f>'Zemgale stat.,plān.reģ.pārējie'!C14+'Zemgale stat.,plān.reģ.valsts'!C14</f>
        <v>22.22</v>
      </c>
      <c r="D14" s="120">
        <f>'Zemgale stat.,plān.reģ.pārējie'!D14+'Zemgale stat.,plān.reģ.valsts'!D14</f>
        <v>229.99</v>
      </c>
      <c r="E14" s="120">
        <f>'Zemgale stat.,plān.reģ.pārējie'!E14+'Zemgale stat.,plān.reģ.valsts'!E14</f>
        <v>1.72</v>
      </c>
      <c r="F14" s="120">
        <f>'Zemgale stat.,plān.reģ.pārējie'!F14+'Zemgale stat.,plān.reģ.valsts'!F14</f>
        <v>34.17</v>
      </c>
      <c r="G14" s="118">
        <f t="shared" si="2"/>
        <v>288.10000000000002</v>
      </c>
      <c r="H14" s="120">
        <f>'Zemgale stat.,plān.reģ.pārējie'!H14+'Zemgale stat.,plān.reģ.valsts'!H14</f>
        <v>30.95</v>
      </c>
      <c r="I14" s="120">
        <f>'Zemgale stat.,plān.reģ.pārējie'!I14+'Zemgale stat.,plān.reģ.valsts'!I14</f>
        <v>7.16</v>
      </c>
      <c r="J14" s="120">
        <f>'Zemgale stat.,plān.reģ.pārējie'!J14+'Zemgale stat.,plān.reģ.valsts'!J14</f>
        <v>8.8000000000000007</v>
      </c>
      <c r="K14" s="118">
        <f t="shared" si="3"/>
        <v>46.91</v>
      </c>
      <c r="L14" s="118">
        <f t="shared" si="4"/>
        <v>335.01</v>
      </c>
      <c r="M14" s="120">
        <f>'Zemgale stat.,plān.reģ.pārējie'!M14+'Zemgale stat.,plān.reģ.valsts'!M14</f>
        <v>5.45</v>
      </c>
      <c r="N14" s="131">
        <f t="shared" si="5"/>
        <v>340.46</v>
      </c>
      <c r="O14" s="32"/>
    </row>
    <row r="15" spans="1:15" ht="14.25" customHeight="1" x14ac:dyDescent="0.25">
      <c r="A15" s="262"/>
      <c r="B15" s="178" t="s">
        <v>17</v>
      </c>
      <c r="C15" s="122">
        <f>'Zemgale stat.,plān.reģ.pārējie'!C15+'Zemgale stat.,plān.reģ.valsts'!C15</f>
        <v>2554</v>
      </c>
      <c r="D15" s="122">
        <f>'Zemgale stat.,plān.reģ.pārējie'!D15+'Zemgale stat.,plān.reģ.valsts'!D15</f>
        <v>41780</v>
      </c>
      <c r="E15" s="122">
        <f>'Zemgale stat.,plān.reģ.pārējie'!E15+'Zemgale stat.,plān.reģ.valsts'!E15</f>
        <v>101</v>
      </c>
      <c r="F15" s="122">
        <f>'Zemgale stat.,plān.reģ.pārējie'!F15+'Zemgale stat.,plān.reģ.valsts'!F15</f>
        <v>3223</v>
      </c>
      <c r="G15" s="125">
        <f t="shared" si="2"/>
        <v>47658</v>
      </c>
      <c r="H15" s="122">
        <f>'Zemgale stat.,plān.reģ.pārējie'!H15+'Zemgale stat.,plān.reģ.valsts'!H15</f>
        <v>3075</v>
      </c>
      <c r="I15" s="122">
        <f>'Zemgale stat.,plān.reģ.pārējie'!I15+'Zemgale stat.,plān.reģ.valsts'!I15</f>
        <v>800</v>
      </c>
      <c r="J15" s="122">
        <f>'Zemgale stat.,plān.reģ.pārējie'!J15+'Zemgale stat.,plān.reģ.valsts'!J15</f>
        <v>1618</v>
      </c>
      <c r="K15" s="125">
        <f t="shared" si="3"/>
        <v>5493</v>
      </c>
      <c r="L15" s="125">
        <f t="shared" si="4"/>
        <v>53151</v>
      </c>
      <c r="M15" s="122">
        <f>'Zemgale stat.,plān.reģ.pārējie'!M15+'Zemgale stat.,plān.reģ.valsts'!M15</f>
        <v>429</v>
      </c>
      <c r="N15" s="131">
        <f t="shared" si="5"/>
        <v>53580</v>
      </c>
      <c r="O15" s="32"/>
    </row>
    <row r="16" spans="1:15" ht="14.25" customHeight="1" x14ac:dyDescent="0.25">
      <c r="A16" s="262" t="s">
        <v>24</v>
      </c>
      <c r="B16" s="178" t="s">
        <v>16</v>
      </c>
      <c r="C16" s="120">
        <f>'Zemgale stat.,plān.reģ.pārējie'!C16+'Zemgale stat.,plān.reģ.valsts'!C16</f>
        <v>3669.76</v>
      </c>
      <c r="D16" s="120">
        <f>'Zemgale stat.,plān.reģ.pārējie'!D16+'Zemgale stat.,plān.reģ.valsts'!D16</f>
        <v>6683.47</v>
      </c>
      <c r="E16" s="120">
        <f>'Zemgale stat.,plān.reģ.pārējie'!E16+'Zemgale stat.,plān.reģ.valsts'!E16</f>
        <v>43.67</v>
      </c>
      <c r="F16" s="120">
        <f>'Zemgale stat.,plān.reģ.pārējie'!F16+'Zemgale stat.,plān.reģ.valsts'!F16</f>
        <v>60.65</v>
      </c>
      <c r="G16" s="118">
        <f t="shared" si="2"/>
        <v>10457.549999999999</v>
      </c>
      <c r="H16" s="120">
        <f>'Zemgale stat.,plān.reģ.pārējie'!H16+'Zemgale stat.,plān.reģ.valsts'!H16</f>
        <v>1275.57</v>
      </c>
      <c r="I16" s="120">
        <f>'Zemgale stat.,plān.reģ.pārējie'!I16+'Zemgale stat.,plān.reģ.valsts'!I16</f>
        <v>102.54</v>
      </c>
      <c r="J16" s="120">
        <f>'Zemgale stat.,plān.reģ.pārējie'!J16+'Zemgale stat.,plān.reģ.valsts'!J16</f>
        <v>166.15</v>
      </c>
      <c r="K16" s="118">
        <f t="shared" si="3"/>
        <v>1544.26</v>
      </c>
      <c r="L16" s="118">
        <f t="shared" si="4"/>
        <v>12001.81</v>
      </c>
      <c r="M16" s="120">
        <f>'Zemgale stat.,plān.reģ.pārējie'!M16+'Zemgale stat.,plān.reģ.valsts'!M16</f>
        <v>51.37</v>
      </c>
      <c r="N16" s="131">
        <f t="shared" si="5"/>
        <v>12053.18</v>
      </c>
      <c r="O16" s="32"/>
    </row>
    <row r="17" spans="1:15" ht="14.25" customHeight="1" x14ac:dyDescent="0.25">
      <c r="A17" s="262"/>
      <c r="B17" s="178" t="s">
        <v>17</v>
      </c>
      <c r="C17" s="122">
        <f>'Zemgale stat.,plān.reģ.pārējie'!C17+'Zemgale stat.,plān.reģ.valsts'!C17</f>
        <v>20004.740000000002</v>
      </c>
      <c r="D17" s="122">
        <f>'Zemgale stat.,plān.reģ.pārējie'!D17+'Zemgale stat.,plān.reģ.valsts'!D17</f>
        <v>51344.71</v>
      </c>
      <c r="E17" s="122">
        <f>'Zemgale stat.,plān.reģ.pārējie'!E17+'Zemgale stat.,plān.reģ.valsts'!E17</f>
        <v>217.1</v>
      </c>
      <c r="F17" s="122">
        <f>'Zemgale stat.,plān.reģ.pārējie'!F17+'Zemgale stat.,plān.reģ.valsts'!F17</f>
        <v>804.46</v>
      </c>
      <c r="G17" s="125">
        <f t="shared" si="2"/>
        <v>72371.010000000009</v>
      </c>
      <c r="H17" s="122">
        <f>'Zemgale stat.,plān.reģ.pārējie'!H17+'Zemgale stat.,plān.reģ.valsts'!H17</f>
        <v>10787.96</v>
      </c>
      <c r="I17" s="122">
        <f>'Zemgale stat.,plān.reģ.pārējie'!I17+'Zemgale stat.,plān.reģ.valsts'!I17</f>
        <v>655.72</v>
      </c>
      <c r="J17" s="122">
        <f>'Zemgale stat.,plān.reģ.pārējie'!J17+'Zemgale stat.,plān.reģ.valsts'!J17</f>
        <v>1389</v>
      </c>
      <c r="K17" s="125">
        <f t="shared" si="3"/>
        <v>12832.679999999998</v>
      </c>
      <c r="L17" s="125">
        <f t="shared" si="4"/>
        <v>85203.69</v>
      </c>
      <c r="M17" s="122">
        <f>'Zemgale stat.,plān.reģ.pārējie'!M17+'Zemgale stat.,plān.reģ.valsts'!M17</f>
        <v>730</v>
      </c>
      <c r="N17" s="131">
        <f t="shared" si="5"/>
        <v>85933.69</v>
      </c>
      <c r="O17" s="32"/>
    </row>
    <row r="18" spans="1:15" ht="14.25" customHeight="1" x14ac:dyDescent="0.25">
      <c r="A18" s="263" t="s">
        <v>25</v>
      </c>
      <c r="B18" s="178" t="s">
        <v>16</v>
      </c>
      <c r="C18" s="120">
        <f>'Zemgale stat.,plān.reģ.pārējie'!C18+'Zemgale stat.,plān.reģ.valsts'!C18</f>
        <v>5.63</v>
      </c>
      <c r="D18" s="120">
        <f>'Zemgale stat.,plān.reģ.pārējie'!D18+'Zemgale stat.,plān.reģ.valsts'!D18</f>
        <v>149.52000000000001</v>
      </c>
      <c r="E18" s="120">
        <f>'Zemgale stat.,plān.reģ.pārējie'!E18+'Zemgale stat.,plān.reģ.valsts'!E18</f>
        <v>0</v>
      </c>
      <c r="F18" s="120">
        <f>'Zemgale stat.,plān.reģ.pārējie'!F18+'Zemgale stat.,plān.reģ.valsts'!F18</f>
        <v>0</v>
      </c>
      <c r="G18" s="118">
        <f t="shared" si="2"/>
        <v>155.15</v>
      </c>
      <c r="H18" s="120">
        <f>'Zemgale stat.,plān.reģ.pārējie'!H18+'Zemgale stat.,plān.reģ.valsts'!H18</f>
        <v>2.96</v>
      </c>
      <c r="I18" s="120">
        <f>'Zemgale stat.,plān.reģ.pārējie'!I18+'Zemgale stat.,plān.reģ.valsts'!I18</f>
        <v>0</v>
      </c>
      <c r="J18" s="120">
        <f>'Zemgale stat.,plān.reģ.pārējie'!J18+'Zemgale stat.,plān.reģ.valsts'!J18</f>
        <v>0</v>
      </c>
      <c r="K18" s="118">
        <f t="shared" si="3"/>
        <v>2.96</v>
      </c>
      <c r="L18" s="118">
        <f t="shared" si="4"/>
        <v>158.11000000000001</v>
      </c>
      <c r="M18" s="120">
        <f>'Zemgale stat.,plān.reģ.pārējie'!M18+'Zemgale stat.,plān.reģ.valsts'!M18</f>
        <v>0</v>
      </c>
      <c r="N18" s="131">
        <f t="shared" si="5"/>
        <v>158.11000000000001</v>
      </c>
      <c r="O18" s="32"/>
    </row>
    <row r="19" spans="1:15" ht="14.25" customHeight="1" x14ac:dyDescent="0.25">
      <c r="A19" s="263"/>
      <c r="B19" s="178" t="s">
        <v>17</v>
      </c>
      <c r="C19" s="120">
        <f>'Zemgale stat.,plān.reģ.pārējie'!C19+'Zemgale stat.,plān.reģ.valsts'!C19</f>
        <v>1500</v>
      </c>
      <c r="D19" s="120">
        <f>'Zemgale stat.,plān.reģ.pārējie'!D19+'Zemgale stat.,plān.reģ.valsts'!D19</f>
        <v>42998</v>
      </c>
      <c r="E19" s="120">
        <f>'Zemgale stat.,plān.reģ.pārējie'!E19+'Zemgale stat.,plān.reģ.valsts'!E19</f>
        <v>0</v>
      </c>
      <c r="F19" s="120">
        <f>'Zemgale stat.,plān.reģ.pārējie'!F19+'Zemgale stat.,plān.reģ.valsts'!F19</f>
        <v>0</v>
      </c>
      <c r="G19" s="118">
        <f t="shared" si="2"/>
        <v>44498</v>
      </c>
      <c r="H19" s="120">
        <f>'Zemgale stat.,plān.reģ.pārējie'!H19+'Zemgale stat.,plān.reģ.valsts'!H19</f>
        <v>600</v>
      </c>
      <c r="I19" s="120">
        <f>'Zemgale stat.,plān.reģ.pārējie'!I19+'Zemgale stat.,plān.reģ.valsts'!I19</f>
        <v>0</v>
      </c>
      <c r="J19" s="120">
        <f>'Zemgale stat.,plān.reģ.pārējie'!J19+'Zemgale stat.,plān.reģ.valsts'!J19</f>
        <v>0</v>
      </c>
      <c r="K19" s="118">
        <f t="shared" si="3"/>
        <v>600</v>
      </c>
      <c r="L19" s="118">
        <f t="shared" si="4"/>
        <v>45098</v>
      </c>
      <c r="M19" s="120">
        <f>'Zemgale stat.,plān.reģ.pārējie'!M19+'Zemgale stat.,plān.reģ.valsts'!M19</f>
        <v>0</v>
      </c>
      <c r="N19" s="131">
        <f t="shared" si="5"/>
        <v>45098</v>
      </c>
      <c r="O19" s="32"/>
    </row>
    <row r="20" spans="1:15" ht="14.25" customHeight="1" x14ac:dyDescent="0.25">
      <c r="A20" s="263" t="s">
        <v>26</v>
      </c>
      <c r="B20" s="178" t="s">
        <v>16</v>
      </c>
      <c r="C20" s="120">
        <f>'Zemgale stat.,plān.reģ.pārējie'!C20+'Zemgale stat.,plān.reģ.valsts'!C20</f>
        <v>0</v>
      </c>
      <c r="D20" s="120">
        <f>'Zemgale stat.,plān.reģ.pārējie'!D20+'Zemgale stat.,plān.reģ.valsts'!D20</f>
        <v>0</v>
      </c>
      <c r="E20" s="120">
        <f>'Zemgale stat.,plān.reģ.pārējie'!E20+'Zemgale stat.,plān.reģ.valsts'!E20</f>
        <v>0</v>
      </c>
      <c r="F20" s="120">
        <f>'Zemgale stat.,plān.reģ.pārējie'!F20+'Zemgale stat.,plān.reģ.valsts'!F20</f>
        <v>0</v>
      </c>
      <c r="G20" s="118">
        <f t="shared" si="2"/>
        <v>0</v>
      </c>
      <c r="H20" s="120">
        <f>'Zemgale stat.,plān.reģ.pārējie'!H20+'Zemgale stat.,plān.reģ.valsts'!H20</f>
        <v>0</v>
      </c>
      <c r="I20" s="120">
        <f>'Zemgale stat.,plān.reģ.pārējie'!I20+'Zemgale stat.,plān.reģ.valsts'!I20</f>
        <v>0</v>
      </c>
      <c r="J20" s="120">
        <f>'Zemgale stat.,plān.reģ.pārējie'!J20+'Zemgale stat.,plān.reģ.valsts'!J20</f>
        <v>0</v>
      </c>
      <c r="K20" s="118">
        <f t="shared" si="3"/>
        <v>0</v>
      </c>
      <c r="L20" s="118">
        <f t="shared" si="4"/>
        <v>0</v>
      </c>
      <c r="M20" s="120">
        <f>'Zemgale stat.,plān.reģ.pārējie'!M20+'Zemgale stat.,plān.reģ.valsts'!M20</f>
        <v>0</v>
      </c>
      <c r="N20" s="131">
        <f t="shared" si="5"/>
        <v>0</v>
      </c>
      <c r="O20" s="32"/>
    </row>
    <row r="21" spans="1:15" ht="14.25" customHeight="1" x14ac:dyDescent="0.25">
      <c r="A21" s="263"/>
      <c r="B21" s="178" t="s">
        <v>17</v>
      </c>
      <c r="C21" s="120">
        <f>'Zemgale stat.,plān.reģ.pārējie'!C21+'Zemgale stat.,plān.reģ.valsts'!C21</f>
        <v>0</v>
      </c>
      <c r="D21" s="120">
        <f>'Zemgale stat.,plān.reģ.pārējie'!D21+'Zemgale stat.,plān.reģ.valsts'!D21</f>
        <v>0</v>
      </c>
      <c r="E21" s="120">
        <f>'Zemgale stat.,plān.reģ.pārējie'!E21+'Zemgale stat.,plān.reģ.valsts'!E21</f>
        <v>0</v>
      </c>
      <c r="F21" s="120">
        <f>'Zemgale stat.,plān.reģ.pārējie'!F21+'Zemgale stat.,plān.reģ.valsts'!F21</f>
        <v>0</v>
      </c>
      <c r="G21" s="118">
        <f t="shared" si="2"/>
        <v>0</v>
      </c>
      <c r="H21" s="120">
        <f>'Zemgale stat.,plān.reģ.pārējie'!H21+'Zemgale stat.,plān.reģ.valsts'!H21</f>
        <v>0</v>
      </c>
      <c r="I21" s="120">
        <f>'Zemgale stat.,plān.reģ.pārējie'!I21+'Zemgale stat.,plān.reģ.valsts'!I21</f>
        <v>0</v>
      </c>
      <c r="J21" s="120">
        <f>'Zemgale stat.,plān.reģ.pārējie'!J21+'Zemgale stat.,plān.reģ.valsts'!J21</f>
        <v>0</v>
      </c>
      <c r="K21" s="118">
        <f t="shared" si="3"/>
        <v>0</v>
      </c>
      <c r="L21" s="118">
        <f t="shared" si="4"/>
        <v>0</v>
      </c>
      <c r="M21" s="120">
        <f>'Zemgale stat.,plān.reģ.pārējie'!M21+'Zemgale stat.,plān.reģ.valsts'!M21</f>
        <v>0</v>
      </c>
      <c r="N21" s="131">
        <f t="shared" si="5"/>
        <v>0</v>
      </c>
      <c r="O21" s="32"/>
    </row>
    <row r="22" spans="1:15" ht="14.25" customHeight="1" x14ac:dyDescent="0.25">
      <c r="A22" s="16" t="s">
        <v>27</v>
      </c>
      <c r="B22" s="178" t="s">
        <v>16</v>
      </c>
      <c r="C22" s="120">
        <f>'Zemgale stat.,plān.reģ.pārējie'!C22+'Zemgale stat.,plān.reģ.valsts'!C22</f>
        <v>67.47</v>
      </c>
      <c r="D22" s="120">
        <f>'Zemgale stat.,plān.reģ.pārējie'!D22+'Zemgale stat.,plān.reģ.valsts'!D22</f>
        <v>20.93</v>
      </c>
      <c r="E22" s="120">
        <f>'Zemgale stat.,plān.reģ.pārējie'!E22+'Zemgale stat.,plān.reģ.valsts'!E22</f>
        <v>0.78</v>
      </c>
      <c r="F22" s="120">
        <f>'Zemgale stat.,plān.reģ.pārējie'!F22+'Zemgale stat.,plān.reģ.valsts'!F22</f>
        <v>0.27</v>
      </c>
      <c r="G22" s="118">
        <f t="shared" si="2"/>
        <v>89.45</v>
      </c>
      <c r="H22" s="120">
        <f>'Zemgale stat.,plān.reģ.pārējie'!H22+'Zemgale stat.,plān.reģ.valsts'!H22</f>
        <v>27.6</v>
      </c>
      <c r="I22" s="120">
        <f>'Zemgale stat.,plān.reģ.pārējie'!I22+'Zemgale stat.,plān.reģ.valsts'!I22</f>
        <v>1.7</v>
      </c>
      <c r="J22" s="120">
        <f>'Zemgale stat.,plān.reģ.pārējie'!J22+'Zemgale stat.,plān.reģ.valsts'!J22</f>
        <v>3.43</v>
      </c>
      <c r="K22" s="118">
        <f t="shared" si="3"/>
        <v>32.730000000000004</v>
      </c>
      <c r="L22" s="118">
        <f t="shared" si="4"/>
        <v>122.18</v>
      </c>
      <c r="M22" s="120">
        <f>'Zemgale stat.,plān.reģ.pārējie'!M22+'Zemgale stat.,plān.reģ.valsts'!M22</f>
        <v>1.82</v>
      </c>
      <c r="N22" s="131">
        <f t="shared" si="5"/>
        <v>124</v>
      </c>
      <c r="O22" s="32"/>
    </row>
    <row r="23" spans="1:15" ht="14.25" customHeight="1" x14ac:dyDescent="0.25">
      <c r="A23" s="19"/>
      <c r="B23" s="178" t="s">
        <v>17</v>
      </c>
      <c r="C23" s="120">
        <f>'Zemgale stat.,plān.reģ.pārējie'!C23+'Zemgale stat.,plān.reģ.valsts'!C23</f>
        <v>5759.94</v>
      </c>
      <c r="D23" s="120">
        <f>'Zemgale stat.,plān.reģ.pārējie'!D23+'Zemgale stat.,plān.reģ.valsts'!D23</f>
        <v>2425.5500000000002</v>
      </c>
      <c r="E23" s="120">
        <f>'Zemgale stat.,plān.reģ.pārējie'!E23+'Zemgale stat.,plān.reģ.valsts'!E23</f>
        <v>9</v>
      </c>
      <c r="F23" s="120">
        <f>'Zemgale stat.,plān.reģ.pārējie'!F23+'Zemgale stat.,plān.reģ.valsts'!F23</f>
        <v>24</v>
      </c>
      <c r="G23" s="118">
        <f t="shared" si="2"/>
        <v>8218.49</v>
      </c>
      <c r="H23" s="120">
        <f>'Zemgale stat.,plān.reģ.pārējie'!H23+'Zemgale stat.,plān.reģ.valsts'!H23</f>
        <v>1684.69</v>
      </c>
      <c r="I23" s="120">
        <f>'Zemgale stat.,plān.reģ.pārējie'!I23+'Zemgale stat.,plān.reģ.valsts'!I23</f>
        <v>139.19999999999999</v>
      </c>
      <c r="J23" s="120">
        <f>'Zemgale stat.,plān.reģ.pārējie'!J23+'Zemgale stat.,plān.reģ.valsts'!J23</f>
        <v>558.19000000000005</v>
      </c>
      <c r="K23" s="118">
        <f t="shared" si="3"/>
        <v>2382.08</v>
      </c>
      <c r="L23" s="118">
        <f t="shared" si="4"/>
        <v>10600.57</v>
      </c>
      <c r="M23" s="120">
        <f>'Zemgale stat.,plān.reģ.pārējie'!M23+'Zemgale stat.,plān.reģ.valsts'!M23</f>
        <v>109.87</v>
      </c>
      <c r="N23" s="131">
        <f t="shared" si="5"/>
        <v>10710.44</v>
      </c>
      <c r="O23" s="32"/>
    </row>
    <row r="24" spans="1:15" ht="14.25" customHeight="1" x14ac:dyDescent="0.25">
      <c r="A24" s="262" t="s">
        <v>28</v>
      </c>
      <c r="B24" s="178" t="s">
        <v>16</v>
      </c>
      <c r="C24" s="120">
        <f>'Zemgale stat.,plān.reģ.pārējie'!C24+'Zemgale stat.,plān.reģ.valsts'!C24</f>
        <v>203.32</v>
      </c>
      <c r="D24" s="120">
        <f>'Zemgale stat.,plān.reģ.pārējie'!D24+'Zemgale stat.,plān.reģ.valsts'!D24</f>
        <v>37.39</v>
      </c>
      <c r="E24" s="120">
        <f>'Zemgale stat.,plān.reģ.pārējie'!E24+'Zemgale stat.,plān.reģ.valsts'!E24</f>
        <v>0.04</v>
      </c>
      <c r="F24" s="120">
        <f>'Zemgale stat.,plān.reģ.pārējie'!F24+'Zemgale stat.,plān.reģ.valsts'!F24</f>
        <v>7.17</v>
      </c>
      <c r="G24" s="118">
        <f t="shared" si="2"/>
        <v>247.91999999999996</v>
      </c>
      <c r="H24" s="120">
        <f>'Zemgale stat.,plān.reģ.pārējie'!H24+'Zemgale stat.,plān.reģ.valsts'!H24</f>
        <v>130.59</v>
      </c>
      <c r="I24" s="120">
        <f>'Zemgale stat.,plān.reģ.pārējie'!I24+'Zemgale stat.,plān.reģ.valsts'!I24</f>
        <v>15.790000000000001</v>
      </c>
      <c r="J24" s="120">
        <f>'Zemgale stat.,plān.reģ.pārējie'!J24+'Zemgale stat.,plān.reģ.valsts'!J24</f>
        <v>15.14</v>
      </c>
      <c r="K24" s="118">
        <f t="shared" si="3"/>
        <v>161.51999999999998</v>
      </c>
      <c r="L24" s="118">
        <f t="shared" si="4"/>
        <v>409.43999999999994</v>
      </c>
      <c r="M24" s="120">
        <f>'Zemgale stat.,plān.reģ.pārējie'!M24+'Zemgale stat.,plān.reģ.valsts'!M24</f>
        <v>29.18</v>
      </c>
      <c r="N24" s="131">
        <f t="shared" si="5"/>
        <v>438.61999999999995</v>
      </c>
      <c r="O24" s="32"/>
    </row>
    <row r="25" spans="1:15" ht="14.25" customHeight="1" x14ac:dyDescent="0.25">
      <c r="A25" s="262"/>
      <c r="B25" s="178" t="s">
        <v>17</v>
      </c>
      <c r="C25" s="120">
        <f>'Zemgale stat.,plān.reģ.pārējie'!C25+'Zemgale stat.,plān.reģ.valsts'!C25</f>
        <v>5459.42</v>
      </c>
      <c r="D25" s="120">
        <f>'Zemgale stat.,plān.reģ.pārējie'!D25+'Zemgale stat.,plān.reģ.valsts'!D25</f>
        <v>3267.85</v>
      </c>
      <c r="E25" s="120">
        <f>'Zemgale stat.,plān.reģ.pārējie'!E25+'Zemgale stat.,plān.reģ.valsts'!E25</f>
        <v>1.38</v>
      </c>
      <c r="F25" s="120">
        <f>'Zemgale stat.,plān.reģ.pārējie'!F25+'Zemgale stat.,plān.reģ.valsts'!F25</f>
        <v>29.08</v>
      </c>
      <c r="G25" s="118">
        <f t="shared" si="2"/>
        <v>8757.73</v>
      </c>
      <c r="H25" s="120">
        <f>'Zemgale stat.,plān.reģ.pārējie'!H25+'Zemgale stat.,plān.reģ.valsts'!H25</f>
        <v>7244.77</v>
      </c>
      <c r="I25" s="120">
        <f>'Zemgale stat.,plān.reģ.pārējie'!I25+'Zemgale stat.,plān.reģ.valsts'!I25</f>
        <v>1417.65</v>
      </c>
      <c r="J25" s="120">
        <f>'Zemgale stat.,plān.reģ.pārējie'!J25+'Zemgale stat.,plān.reģ.valsts'!J25</f>
        <v>861.04</v>
      </c>
      <c r="K25" s="118">
        <f t="shared" si="3"/>
        <v>9523.4599999999991</v>
      </c>
      <c r="L25" s="118">
        <f t="shared" si="4"/>
        <v>18281.189999999999</v>
      </c>
      <c r="M25" s="120">
        <f>'Zemgale stat.,plān.reģ.pārējie'!M25+'Zemgale stat.,plān.reģ.valsts'!M25</f>
        <v>1181.51</v>
      </c>
      <c r="N25" s="131">
        <f t="shared" si="5"/>
        <v>19462.699999999997</v>
      </c>
      <c r="O25" s="32"/>
    </row>
    <row r="26" spans="1:15" ht="14.25" customHeight="1" x14ac:dyDescent="0.25">
      <c r="A26" s="262" t="s">
        <v>29</v>
      </c>
      <c r="B26" s="178" t="s">
        <v>16</v>
      </c>
      <c r="C26" s="120">
        <f>'Zemgale stat.,plān.reģ.pārējie'!C26+'Zemgale stat.,plān.reģ.valsts'!C26</f>
        <v>0</v>
      </c>
      <c r="D26" s="120">
        <f>'Zemgale stat.,plān.reģ.pārējie'!D26+'Zemgale stat.,plān.reģ.valsts'!D26</f>
        <v>0</v>
      </c>
      <c r="E26" s="120">
        <f>'Zemgale stat.,plān.reģ.pārējie'!E26+'Zemgale stat.,plān.reģ.valsts'!E26</f>
        <v>0</v>
      </c>
      <c r="F26" s="120">
        <f>'Zemgale stat.,plān.reģ.pārējie'!F26+'Zemgale stat.,plān.reģ.valsts'!F26</f>
        <v>0</v>
      </c>
      <c r="G26" s="118">
        <f t="shared" si="2"/>
        <v>0</v>
      </c>
      <c r="H26" s="120">
        <f>'Zemgale stat.,plān.reģ.pārējie'!H26+'Zemgale stat.,plān.reģ.valsts'!H26</f>
        <v>0</v>
      </c>
      <c r="I26" s="120">
        <f>'Zemgale stat.,plān.reģ.pārējie'!I26+'Zemgale stat.,plān.reģ.valsts'!I26</f>
        <v>0</v>
      </c>
      <c r="J26" s="120">
        <f>'Zemgale stat.,plān.reģ.pārējie'!J26+'Zemgale stat.,plān.reģ.valsts'!J26</f>
        <v>0</v>
      </c>
      <c r="K26" s="118">
        <f t="shared" si="3"/>
        <v>0</v>
      </c>
      <c r="L26" s="118">
        <f t="shared" si="4"/>
        <v>0</v>
      </c>
      <c r="M26" s="120">
        <f>'Zemgale stat.,plān.reģ.pārējie'!M26+'Zemgale stat.,plān.reģ.valsts'!M26</f>
        <v>0</v>
      </c>
      <c r="N26" s="131">
        <f t="shared" si="5"/>
        <v>0</v>
      </c>
      <c r="O26" s="32"/>
    </row>
    <row r="27" spans="1:15" ht="14.25" customHeight="1" x14ac:dyDescent="0.25">
      <c r="A27" s="262"/>
      <c r="B27" s="178" t="s">
        <v>17</v>
      </c>
      <c r="C27" s="120">
        <f>'Zemgale stat.,plān.reģ.pārējie'!C27+'Zemgale stat.,plān.reģ.valsts'!C27</f>
        <v>0</v>
      </c>
      <c r="D27" s="120">
        <f>'Zemgale stat.,plān.reģ.pārējie'!D27+'Zemgale stat.,plān.reģ.valsts'!D27</f>
        <v>0</v>
      </c>
      <c r="E27" s="120">
        <f>'Zemgale stat.,plān.reģ.pārējie'!E27+'Zemgale stat.,plān.reģ.valsts'!E27</f>
        <v>0</v>
      </c>
      <c r="F27" s="120">
        <f>'Zemgale stat.,plān.reģ.pārējie'!F27+'Zemgale stat.,plān.reģ.valsts'!F27</f>
        <v>0</v>
      </c>
      <c r="G27" s="118">
        <f t="shared" si="2"/>
        <v>0</v>
      </c>
      <c r="H27" s="120">
        <f>'Zemgale stat.,plān.reģ.pārējie'!H27+'Zemgale stat.,plān.reģ.valsts'!H27</f>
        <v>0</v>
      </c>
      <c r="I27" s="120">
        <f>'Zemgale stat.,plān.reģ.pārējie'!I27+'Zemgale stat.,plān.reģ.valsts'!I27</f>
        <v>0</v>
      </c>
      <c r="J27" s="120">
        <f>'Zemgale stat.,plān.reģ.pārējie'!J27+'Zemgale stat.,plān.reģ.valsts'!J27</f>
        <v>0</v>
      </c>
      <c r="K27" s="118">
        <f t="shared" si="3"/>
        <v>0</v>
      </c>
      <c r="L27" s="118">
        <f t="shared" si="4"/>
        <v>0</v>
      </c>
      <c r="M27" s="120">
        <f>'Zemgale stat.,plān.reģ.pārējie'!M27+'Zemgale stat.,plān.reģ.valsts'!M27</f>
        <v>0</v>
      </c>
      <c r="N27" s="131">
        <f t="shared" si="5"/>
        <v>0</v>
      </c>
      <c r="O27" s="32"/>
    </row>
    <row r="28" spans="1:15" ht="14.25" customHeight="1" x14ac:dyDescent="0.25">
      <c r="A28" s="262" t="s">
        <v>30</v>
      </c>
      <c r="B28" s="178" t="s">
        <v>16</v>
      </c>
      <c r="C28" s="120">
        <f>'Zemgale stat.,plān.reģ.pārējie'!C28+'Zemgale stat.,plān.reģ.valsts'!C28</f>
        <v>0</v>
      </c>
      <c r="D28" s="120">
        <f>'Zemgale stat.,plān.reģ.pārējie'!D28+'Zemgale stat.,plān.reģ.valsts'!D28</f>
        <v>0</v>
      </c>
      <c r="E28" s="120">
        <f>'Zemgale stat.,plān.reģ.pārējie'!E28+'Zemgale stat.,plān.reģ.valsts'!E28</f>
        <v>0</v>
      </c>
      <c r="F28" s="120">
        <f>'Zemgale stat.,plān.reģ.pārējie'!F28+'Zemgale stat.,plān.reģ.valsts'!F28</f>
        <v>0</v>
      </c>
      <c r="G28" s="118">
        <f t="shared" si="2"/>
        <v>0</v>
      </c>
      <c r="H28" s="120">
        <f>'Zemgale stat.,plān.reģ.pārējie'!H28+'Zemgale stat.,plān.reģ.valsts'!H28</f>
        <v>0</v>
      </c>
      <c r="I28" s="120">
        <f>'Zemgale stat.,plān.reģ.pārējie'!I28+'Zemgale stat.,plān.reģ.valsts'!I28</f>
        <v>0</v>
      </c>
      <c r="J28" s="120">
        <f>'Zemgale stat.,plān.reģ.pārējie'!J28+'Zemgale stat.,plān.reģ.valsts'!J28</f>
        <v>0</v>
      </c>
      <c r="K28" s="118">
        <f t="shared" si="3"/>
        <v>0</v>
      </c>
      <c r="L28" s="118">
        <f t="shared" si="4"/>
        <v>0</v>
      </c>
      <c r="M28" s="120">
        <f>'Zemgale stat.,plān.reģ.pārējie'!M28+'Zemgale stat.,plān.reģ.valsts'!M28</f>
        <v>0</v>
      </c>
      <c r="N28" s="131">
        <f t="shared" si="5"/>
        <v>0</v>
      </c>
      <c r="O28" s="32"/>
    </row>
    <row r="29" spans="1:15" ht="14.25" customHeight="1" x14ac:dyDescent="0.25">
      <c r="A29" s="262"/>
      <c r="B29" s="178" t="s">
        <v>17</v>
      </c>
      <c r="C29" s="120">
        <f>'Zemgale stat.,plān.reģ.pārējie'!C29+'Zemgale stat.,plān.reģ.valsts'!C29</f>
        <v>0</v>
      </c>
      <c r="D29" s="120">
        <f>'Zemgale stat.,plān.reģ.pārējie'!D29+'Zemgale stat.,plān.reģ.valsts'!D29</f>
        <v>0</v>
      </c>
      <c r="E29" s="120">
        <f>'Zemgale stat.,plān.reģ.pārējie'!E29+'Zemgale stat.,plān.reģ.valsts'!E29</f>
        <v>0</v>
      </c>
      <c r="F29" s="120">
        <f>'Zemgale stat.,plān.reģ.pārējie'!F29+'Zemgale stat.,plān.reģ.valsts'!F29</f>
        <v>0</v>
      </c>
      <c r="G29" s="118">
        <f t="shared" si="2"/>
        <v>0</v>
      </c>
      <c r="H29" s="120">
        <f>'Zemgale stat.,plān.reģ.pārējie'!H29+'Zemgale stat.,plān.reģ.valsts'!H29</f>
        <v>0</v>
      </c>
      <c r="I29" s="120">
        <f>'Zemgale stat.,plān.reģ.pārējie'!I29+'Zemgale stat.,plān.reģ.valsts'!I29</f>
        <v>0</v>
      </c>
      <c r="J29" s="120">
        <f>'Zemgale stat.,plān.reģ.pārējie'!J29+'Zemgale stat.,plān.reģ.valsts'!J29</f>
        <v>0</v>
      </c>
      <c r="K29" s="118">
        <f t="shared" si="3"/>
        <v>0</v>
      </c>
      <c r="L29" s="118">
        <f t="shared" si="4"/>
        <v>0</v>
      </c>
      <c r="M29" s="120">
        <f>'Zemgale stat.,plān.reģ.pārējie'!M29+'Zemgale stat.,plān.reģ.valsts'!M29</f>
        <v>0</v>
      </c>
      <c r="N29" s="131">
        <f t="shared" si="5"/>
        <v>0</v>
      </c>
      <c r="O29" s="32"/>
    </row>
    <row r="30" spans="1:15" ht="14.25" customHeight="1" x14ac:dyDescent="0.25">
      <c r="A30" s="262" t="s">
        <v>31</v>
      </c>
      <c r="B30" s="178" t="s">
        <v>16</v>
      </c>
      <c r="C30" s="120">
        <f>'Zemgale stat.,plān.reģ.pārējie'!C30+'Zemgale stat.,plān.reģ.valsts'!C30</f>
        <v>87.67</v>
      </c>
      <c r="D30" s="120">
        <f>'Zemgale stat.,plān.reģ.pārējie'!D30+'Zemgale stat.,plān.reģ.valsts'!D30</f>
        <v>40.940000000000005</v>
      </c>
      <c r="E30" s="120">
        <f>'Zemgale stat.,plān.reģ.pārējie'!E30+'Zemgale stat.,plān.reģ.valsts'!E30</f>
        <v>0.06</v>
      </c>
      <c r="F30" s="120">
        <f>'Zemgale stat.,plān.reģ.pārējie'!F30+'Zemgale stat.,plān.reģ.valsts'!F30</f>
        <v>0.78</v>
      </c>
      <c r="G30" s="118">
        <f t="shared" si="2"/>
        <v>129.45000000000002</v>
      </c>
      <c r="H30" s="120">
        <f>'Zemgale stat.,plān.reģ.pārējie'!H30+'Zemgale stat.,plān.reģ.valsts'!H30</f>
        <v>66.47</v>
      </c>
      <c r="I30" s="120">
        <f>'Zemgale stat.,plān.reģ.pārējie'!I30+'Zemgale stat.,plān.reģ.valsts'!I30</f>
        <v>9.6199999999999992</v>
      </c>
      <c r="J30" s="120">
        <f>'Zemgale stat.,plān.reģ.pārējie'!J30+'Zemgale stat.,plān.reģ.valsts'!J30</f>
        <v>9.23</v>
      </c>
      <c r="K30" s="118">
        <f t="shared" si="3"/>
        <v>85.320000000000007</v>
      </c>
      <c r="L30" s="118">
        <f t="shared" si="4"/>
        <v>214.77000000000004</v>
      </c>
      <c r="M30" s="120">
        <f>'Zemgale stat.,plān.reģ.pārējie'!M30+'Zemgale stat.,plān.reģ.valsts'!M30</f>
        <v>9.36</v>
      </c>
      <c r="N30" s="131">
        <f t="shared" si="5"/>
        <v>224.13000000000005</v>
      </c>
      <c r="O30" s="32"/>
    </row>
    <row r="31" spans="1:15" ht="14.25" customHeight="1" x14ac:dyDescent="0.25">
      <c r="A31" s="262"/>
      <c r="B31" s="178" t="s">
        <v>17</v>
      </c>
      <c r="C31" s="122">
        <f>'Zemgale stat.,plān.reģ.pārējie'!C31+'Zemgale stat.,plān.reģ.valsts'!C31</f>
        <v>12816</v>
      </c>
      <c r="D31" s="122">
        <f>'Zemgale stat.,plān.reģ.pārējie'!D31+'Zemgale stat.,plān.reģ.valsts'!D31</f>
        <v>5546</v>
      </c>
      <c r="E31" s="122">
        <f>'Zemgale stat.,plān.reģ.pārējie'!E31+'Zemgale stat.,plān.reģ.valsts'!E31</f>
        <v>1</v>
      </c>
      <c r="F31" s="122">
        <f>'Zemgale stat.,plān.reģ.pārējie'!F31+'Zemgale stat.,plān.reģ.valsts'!F31</f>
        <v>213</v>
      </c>
      <c r="G31" s="125">
        <f t="shared" si="2"/>
        <v>18576</v>
      </c>
      <c r="H31" s="122">
        <f>'Zemgale stat.,plān.reģ.pārējie'!H31+'Zemgale stat.,plān.reģ.valsts'!H31</f>
        <v>7782</v>
      </c>
      <c r="I31" s="122">
        <f>'Zemgale stat.,plān.reģ.pārējie'!I31+'Zemgale stat.,plān.reģ.valsts'!I31</f>
        <v>1376</v>
      </c>
      <c r="J31" s="122">
        <f>'Zemgale stat.,plān.reģ.pārējie'!J31+'Zemgale stat.,plān.reģ.valsts'!J31</f>
        <v>1093</v>
      </c>
      <c r="K31" s="125">
        <f t="shared" si="3"/>
        <v>10251</v>
      </c>
      <c r="L31" s="125">
        <f t="shared" si="4"/>
        <v>28827</v>
      </c>
      <c r="M31" s="122">
        <f>'Zemgale stat.,plān.reģ.pārējie'!M31+'Zemgale stat.,plān.reģ.valsts'!M31</f>
        <v>858</v>
      </c>
      <c r="N31" s="131">
        <f t="shared" si="5"/>
        <v>29685</v>
      </c>
      <c r="O31" s="32"/>
    </row>
    <row r="32" spans="1:15" ht="14.25" customHeight="1" x14ac:dyDescent="0.25">
      <c r="A32" s="262" t="s">
        <v>32</v>
      </c>
      <c r="B32" s="178" t="s">
        <v>16</v>
      </c>
      <c r="C32" s="120">
        <f>'Zemgale stat.,plān.reģ.pārējie'!C32+'Zemgale stat.,plān.reģ.valsts'!C32</f>
        <v>0</v>
      </c>
      <c r="D32" s="120">
        <f>'Zemgale stat.,plān.reģ.pārējie'!D32+'Zemgale stat.,plān.reģ.valsts'!D32</f>
        <v>0</v>
      </c>
      <c r="E32" s="120">
        <f>'Zemgale stat.,plān.reģ.pārējie'!E32+'Zemgale stat.,plān.reģ.valsts'!E32</f>
        <v>0</v>
      </c>
      <c r="F32" s="120">
        <f>'Zemgale stat.,plān.reģ.pārējie'!F32+'Zemgale stat.,plān.reģ.valsts'!F32</f>
        <v>0</v>
      </c>
      <c r="G32" s="118">
        <f t="shared" si="2"/>
        <v>0</v>
      </c>
      <c r="H32" s="120">
        <f>'Zemgale stat.,plān.reģ.pārējie'!H32+'Zemgale stat.,plān.reģ.valsts'!H32</f>
        <v>0</v>
      </c>
      <c r="I32" s="120">
        <f>'Zemgale stat.,plān.reģ.pārējie'!I32+'Zemgale stat.,plān.reģ.valsts'!I32</f>
        <v>0</v>
      </c>
      <c r="J32" s="120">
        <f>'Zemgale stat.,plān.reģ.pārējie'!J32+'Zemgale stat.,plān.reģ.valsts'!J32</f>
        <v>0</v>
      </c>
      <c r="K32" s="118">
        <f t="shared" si="3"/>
        <v>0</v>
      </c>
      <c r="L32" s="118">
        <f t="shared" si="4"/>
        <v>0</v>
      </c>
      <c r="M32" s="120">
        <f>'Zemgale stat.,plān.reģ.pārējie'!M32+'Zemgale stat.,plān.reģ.valsts'!M32</f>
        <v>0</v>
      </c>
      <c r="N32" s="131">
        <f t="shared" si="5"/>
        <v>0</v>
      </c>
      <c r="O32" s="32"/>
    </row>
    <row r="33" spans="1:18" ht="14.25" customHeight="1" x14ac:dyDescent="0.25">
      <c r="A33" s="262"/>
      <c r="B33" s="178" t="s">
        <v>17</v>
      </c>
      <c r="C33" s="120">
        <f>'Zemgale stat.,plān.reģ.pārējie'!C33+'Zemgale stat.,plān.reģ.valsts'!C33</f>
        <v>0</v>
      </c>
      <c r="D33" s="120">
        <f>'Zemgale stat.,plān.reģ.pārējie'!D33+'Zemgale stat.,plān.reģ.valsts'!D33</f>
        <v>0</v>
      </c>
      <c r="E33" s="120">
        <f>'Zemgale stat.,plān.reģ.pārējie'!E33+'Zemgale stat.,plān.reģ.valsts'!E33</f>
        <v>0</v>
      </c>
      <c r="F33" s="120">
        <f>'Zemgale stat.,plān.reģ.pārējie'!F33+'Zemgale stat.,plān.reģ.valsts'!F33</f>
        <v>0</v>
      </c>
      <c r="G33" s="118">
        <f t="shared" si="2"/>
        <v>0</v>
      </c>
      <c r="H33" s="120">
        <f>'Zemgale stat.,plān.reģ.pārējie'!H33+'Zemgale stat.,plān.reģ.valsts'!H33</f>
        <v>0</v>
      </c>
      <c r="I33" s="120">
        <f>'Zemgale stat.,plān.reģ.pārējie'!I33+'Zemgale stat.,plān.reģ.valsts'!I33</f>
        <v>0</v>
      </c>
      <c r="J33" s="120">
        <f>'Zemgale stat.,plān.reģ.pārējie'!J33+'Zemgale stat.,plān.reģ.valsts'!J33</f>
        <v>0</v>
      </c>
      <c r="K33" s="118">
        <f t="shared" si="3"/>
        <v>0</v>
      </c>
      <c r="L33" s="118">
        <f t="shared" si="4"/>
        <v>0</v>
      </c>
      <c r="M33" s="120">
        <f>'Zemgale stat.,plān.reģ.pārējie'!M33+'Zemgale stat.,plān.reģ.valsts'!M33</f>
        <v>0</v>
      </c>
      <c r="N33" s="131">
        <f t="shared" si="5"/>
        <v>0</v>
      </c>
      <c r="O33" s="32"/>
    </row>
    <row r="34" spans="1:18" ht="14.25" customHeight="1" x14ac:dyDescent="0.25">
      <c r="A34" s="262" t="s">
        <v>33</v>
      </c>
      <c r="B34" s="178" t="s">
        <v>16</v>
      </c>
      <c r="C34" s="120">
        <f>'Zemgale stat.,plān.reģ.pārējie'!C34+'Zemgale stat.,plān.reģ.valsts'!C34</f>
        <v>4.5199999999999996</v>
      </c>
      <c r="D34" s="120">
        <f>'Zemgale stat.,plān.reģ.pārējie'!D34+'Zemgale stat.,plān.reģ.valsts'!D34</f>
        <v>0</v>
      </c>
      <c r="E34" s="120">
        <f>'Zemgale stat.,plān.reģ.pārējie'!E34+'Zemgale stat.,plān.reģ.valsts'!E34</f>
        <v>0</v>
      </c>
      <c r="F34" s="120">
        <f>'Zemgale stat.,plān.reģ.pārējie'!F34+'Zemgale stat.,plān.reģ.valsts'!F34</f>
        <v>0</v>
      </c>
      <c r="G34" s="118">
        <f t="shared" si="2"/>
        <v>4.5199999999999996</v>
      </c>
      <c r="H34" s="120">
        <f>'Zemgale stat.,plān.reģ.pārējie'!H34+'Zemgale stat.,plān.reģ.valsts'!H34</f>
        <v>0.55000000000000004</v>
      </c>
      <c r="I34" s="120">
        <f>'Zemgale stat.,plān.reģ.pārējie'!I34+'Zemgale stat.,plān.reģ.valsts'!I34</f>
        <v>0</v>
      </c>
      <c r="J34" s="120">
        <f>'Zemgale stat.,plān.reģ.pārējie'!J34+'Zemgale stat.,plān.reģ.valsts'!J34</f>
        <v>0</v>
      </c>
      <c r="K34" s="118">
        <f t="shared" si="3"/>
        <v>0.55000000000000004</v>
      </c>
      <c r="L34" s="118">
        <f t="shared" si="4"/>
        <v>5.0699999999999994</v>
      </c>
      <c r="M34" s="120">
        <f>'Zemgale stat.,plān.reģ.pārējie'!M34+'Zemgale stat.,plān.reģ.valsts'!M34</f>
        <v>0</v>
      </c>
      <c r="N34" s="131">
        <f t="shared" si="5"/>
        <v>5.0699999999999994</v>
      </c>
      <c r="O34" s="32"/>
    </row>
    <row r="35" spans="1:18" ht="14.25" customHeight="1" x14ac:dyDescent="0.25">
      <c r="A35" s="262"/>
      <c r="B35" s="178" t="s">
        <v>17</v>
      </c>
      <c r="C35" s="120">
        <f>'Zemgale stat.,plān.reģ.pārējie'!C35+'Zemgale stat.,plān.reģ.valsts'!C35</f>
        <v>1121</v>
      </c>
      <c r="D35" s="120">
        <f>'Zemgale stat.,plān.reģ.pārējie'!D35+'Zemgale stat.,plān.reģ.valsts'!D35</f>
        <v>0</v>
      </c>
      <c r="E35" s="120">
        <f>'Zemgale stat.,plān.reģ.pārējie'!E35+'Zemgale stat.,plān.reģ.valsts'!E35</f>
        <v>0</v>
      </c>
      <c r="F35" s="120">
        <f>'Zemgale stat.,plān.reģ.pārējie'!F35+'Zemgale stat.,plān.reģ.valsts'!F35</f>
        <v>0</v>
      </c>
      <c r="G35" s="118">
        <f t="shared" si="2"/>
        <v>1121</v>
      </c>
      <c r="H35" s="120">
        <f>'Zemgale stat.,plān.reģ.pārējie'!H35+'Zemgale stat.,plān.reģ.valsts'!H35</f>
        <v>172</v>
      </c>
      <c r="I35" s="120">
        <f>'Zemgale stat.,plān.reģ.pārējie'!I35+'Zemgale stat.,plān.reģ.valsts'!I35</f>
        <v>0</v>
      </c>
      <c r="J35" s="120">
        <f>'Zemgale stat.,plān.reģ.pārējie'!J35+'Zemgale stat.,plān.reģ.valsts'!J35</f>
        <v>0</v>
      </c>
      <c r="K35" s="118">
        <f t="shared" si="3"/>
        <v>172</v>
      </c>
      <c r="L35" s="118">
        <f t="shared" si="4"/>
        <v>1293</v>
      </c>
      <c r="M35" s="120">
        <f>'Zemgale stat.,plān.reģ.pārējie'!M35+'Zemgale stat.,plān.reģ.valsts'!M35</f>
        <v>0</v>
      </c>
      <c r="N35" s="131">
        <f t="shared" si="5"/>
        <v>1293</v>
      </c>
      <c r="O35" s="32"/>
    </row>
    <row r="36" spans="1:18" ht="14.25" customHeight="1" x14ac:dyDescent="0.25">
      <c r="A36" s="262" t="s">
        <v>34</v>
      </c>
      <c r="B36" s="178" t="s">
        <v>16</v>
      </c>
      <c r="C36" s="120">
        <f>'Zemgale stat.,plān.reģ.pārējie'!C36+'Zemgale stat.,plān.reģ.valsts'!C36</f>
        <v>0</v>
      </c>
      <c r="D36" s="120">
        <f>'Zemgale stat.,plān.reģ.pārējie'!D36+'Zemgale stat.,plān.reģ.valsts'!D36</f>
        <v>0</v>
      </c>
      <c r="E36" s="120">
        <f>'Zemgale stat.,plān.reģ.pārējie'!E36+'Zemgale stat.,plān.reģ.valsts'!E36</f>
        <v>0</v>
      </c>
      <c r="F36" s="120">
        <f>'Zemgale stat.,plān.reģ.pārējie'!F36+'Zemgale stat.,plān.reģ.valsts'!F36</f>
        <v>0</v>
      </c>
      <c r="G36" s="118">
        <f t="shared" si="2"/>
        <v>0</v>
      </c>
      <c r="H36" s="120">
        <f>'Zemgale stat.,plān.reģ.pārējie'!H36+'Zemgale stat.,plān.reģ.valsts'!H36</f>
        <v>0</v>
      </c>
      <c r="I36" s="120">
        <f>'Zemgale stat.,plān.reģ.pārējie'!I36+'Zemgale stat.,plān.reģ.valsts'!I36</f>
        <v>0</v>
      </c>
      <c r="J36" s="120">
        <f>'Zemgale stat.,plān.reģ.pārējie'!J36+'Zemgale stat.,plān.reģ.valsts'!J36</f>
        <v>0</v>
      </c>
      <c r="K36" s="118">
        <f t="shared" si="3"/>
        <v>0</v>
      </c>
      <c r="L36" s="118">
        <f t="shared" si="4"/>
        <v>0</v>
      </c>
      <c r="M36" s="120">
        <f>'Zemgale stat.,plān.reģ.pārējie'!M36+'Zemgale stat.,plān.reģ.valsts'!M36</f>
        <v>0</v>
      </c>
      <c r="N36" s="131">
        <f t="shared" si="5"/>
        <v>0</v>
      </c>
      <c r="O36" s="32"/>
      <c r="R36" s="33"/>
    </row>
    <row r="37" spans="1:18" ht="14.25" customHeight="1" x14ac:dyDescent="0.25">
      <c r="A37" s="262"/>
      <c r="B37" s="178" t="s">
        <v>17</v>
      </c>
      <c r="C37" s="120">
        <f>'Zemgale stat.,plān.reģ.pārējie'!C37+'Zemgale stat.,plān.reģ.valsts'!C37</f>
        <v>0</v>
      </c>
      <c r="D37" s="120">
        <f>'Zemgale stat.,plān.reģ.pārējie'!D37+'Zemgale stat.,plān.reģ.valsts'!D37</f>
        <v>0</v>
      </c>
      <c r="E37" s="120">
        <f>'Zemgale stat.,plān.reģ.pārējie'!E37+'Zemgale stat.,plān.reģ.valsts'!E37</f>
        <v>0</v>
      </c>
      <c r="F37" s="120">
        <f>'Zemgale stat.,plān.reģ.pārējie'!F37+'Zemgale stat.,plān.reģ.valsts'!F37</f>
        <v>0</v>
      </c>
      <c r="G37" s="118">
        <f t="shared" si="2"/>
        <v>0</v>
      </c>
      <c r="H37" s="120">
        <f>'Zemgale stat.,plān.reģ.pārējie'!H37+'Zemgale stat.,plān.reģ.valsts'!H37</f>
        <v>0</v>
      </c>
      <c r="I37" s="120">
        <f>'Zemgale stat.,plān.reģ.pārējie'!I37+'Zemgale stat.,plān.reģ.valsts'!I37</f>
        <v>0</v>
      </c>
      <c r="J37" s="120">
        <f>'Zemgale stat.,plān.reģ.pārējie'!J37+'Zemgale stat.,plān.reģ.valsts'!J37</f>
        <v>0</v>
      </c>
      <c r="K37" s="118">
        <f>SUM(H37:J37)</f>
        <v>0</v>
      </c>
      <c r="L37" s="118">
        <f t="shared" si="4"/>
        <v>0</v>
      </c>
      <c r="M37" s="120">
        <f>'Zemgale stat.,plān.reģ.pārējie'!M37+'Zemgale stat.,plān.reģ.valsts'!M37</f>
        <v>0</v>
      </c>
      <c r="N37" s="131">
        <f t="shared" si="5"/>
        <v>0</v>
      </c>
      <c r="O37" s="32"/>
    </row>
    <row r="38" spans="1:18" ht="14.25" customHeight="1" x14ac:dyDescent="0.25">
      <c r="A38" s="19" t="s">
        <v>35</v>
      </c>
      <c r="B38" s="178" t="s">
        <v>16</v>
      </c>
      <c r="C38" s="118">
        <f>C4+C12+C14+C16+C18+C20+C22+C24+C26+C28+C30+C32+C34+C36</f>
        <v>7225.2300000000014</v>
      </c>
      <c r="D38" s="118">
        <f>D4+D12+D14+D16+D18+D20+D22+D24+D26+D28+D30+D32+D34+D36</f>
        <v>9995.6</v>
      </c>
      <c r="E38" s="118">
        <f t="shared" ref="E38:F38" si="6">E4+E12+E14+E16+E18+E20+E22+E24+E26+E28+E30+E32+E34+E36</f>
        <v>53.71</v>
      </c>
      <c r="F38" s="118">
        <f t="shared" si="6"/>
        <v>146.56</v>
      </c>
      <c r="G38" s="118">
        <f t="shared" si="2"/>
        <v>17421.100000000002</v>
      </c>
      <c r="H38" s="118">
        <f>H4+H12+H14+H16+H18+H20+H22+H24+H26+H28+H30+H32+H34+H36</f>
        <v>5759.31</v>
      </c>
      <c r="I38" s="118">
        <f t="shared" ref="I38:J39" si="7">I4+I12+I14+I16+I18+I20+I22+I24+I26+I28+I30+I32+I34+I36</f>
        <v>475.53000000000009</v>
      </c>
      <c r="J38" s="118">
        <f t="shared" si="7"/>
        <v>967.89999999999986</v>
      </c>
      <c r="K38" s="118">
        <f t="shared" si="3"/>
        <v>7202.74</v>
      </c>
      <c r="L38" s="118">
        <f t="shared" si="4"/>
        <v>24623.840000000004</v>
      </c>
      <c r="M38" s="118">
        <f>M4+M12+M14+M16+M18+M20+M22+M24+M26+M28+M30+M32+M34+M36</f>
        <v>1478.75</v>
      </c>
      <c r="N38" s="131">
        <f t="shared" si="5"/>
        <v>26102.590000000004</v>
      </c>
      <c r="O38" s="34"/>
    </row>
    <row r="39" spans="1:18" ht="14.25" customHeight="1" x14ac:dyDescent="0.25">
      <c r="A39" s="17"/>
      <c r="B39" s="178" t="s">
        <v>17</v>
      </c>
      <c r="C39" s="125">
        <f>C5+C15+C17+C19+C21+C23+C25+C27+C29+C31+C33+C35+C37+C13</f>
        <v>673594.1</v>
      </c>
      <c r="D39" s="125">
        <f>D5+D15+D17+D19+D21+D23+D25+D27+D29+D31+D33+D35+D37+D13</f>
        <v>514425.11</v>
      </c>
      <c r="E39" s="125">
        <f>E5+E15+E17+E19+E21+E23+E25+E27+E29+E31+E33+E35+E37+E13</f>
        <v>670.48</v>
      </c>
      <c r="F39" s="125">
        <f>F5+F15+F17+F19+F21+F23+F25+F27+F29+F31+F33+F35+F37+F13</f>
        <v>10578.539999999999</v>
      </c>
      <c r="G39" s="125">
        <f t="shared" si="2"/>
        <v>1199268.23</v>
      </c>
      <c r="H39" s="125">
        <f>H5+H13+H15+H17+H19+H21+H23+H25+H27+H29+H31+H33+H35+H37</f>
        <v>782186.5199999999</v>
      </c>
      <c r="I39" s="125">
        <f t="shared" si="7"/>
        <v>68729.569999999992</v>
      </c>
      <c r="J39" s="125">
        <f t="shared" si="7"/>
        <v>159987.23000000001</v>
      </c>
      <c r="K39" s="125">
        <f t="shared" si="3"/>
        <v>1010903.3199999998</v>
      </c>
      <c r="L39" s="125">
        <f t="shared" si="4"/>
        <v>2210171.5499999998</v>
      </c>
      <c r="M39" s="125">
        <f>M5+M13+M15+M17+M19+M21+M23+M25+M27+M29+M31+M33+M35+M37</f>
        <v>201651.58000000002</v>
      </c>
      <c r="N39" s="131">
        <f>N5+N13+N15+N17+N19+N21+N23+N25+N27+N29+N31+N33+N35+N37</f>
        <v>2411823.13</v>
      </c>
      <c r="O39" s="32"/>
    </row>
    <row r="40" spans="1:18" x14ac:dyDescent="0.25">
      <c r="A40" s="32"/>
      <c r="B40" s="3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2"/>
    </row>
    <row r="41" spans="1:1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2"/>
    </row>
    <row r="42" spans="1:18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</row>
  </sheetData>
  <mergeCells count="15">
    <mergeCell ref="A16:A17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C2:M2"/>
    <mergeCell ref="A6:A7"/>
    <mergeCell ref="A8:A9"/>
    <mergeCell ref="A10:A11"/>
    <mergeCell ref="A14:A15"/>
  </mergeCells>
  <pageMargins left="0.17" right="0.17" top="0.19" bottom="0.17" header="0.17" footer="0.17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48"/>
  <sheetViews>
    <sheetView topLeftCell="A7" zoomScale="85" zoomScaleNormal="85" workbookViewId="0">
      <selection activeCell="H10" sqref="H10"/>
    </sheetView>
  </sheetViews>
  <sheetFormatPr defaultColWidth="9.109375" defaultRowHeight="14.4" x14ac:dyDescent="0.3"/>
  <cols>
    <col min="1" max="1" width="32.33203125" style="56" customWidth="1"/>
    <col min="2" max="2" width="3.44140625" style="56" customWidth="1"/>
    <col min="3" max="3" width="9.44140625" style="56" bestFit="1" customWidth="1"/>
    <col min="4" max="4" width="9.33203125" style="56" bestFit="1" customWidth="1"/>
    <col min="5" max="5" width="6.109375" style="56" customWidth="1"/>
    <col min="6" max="6" width="5.88671875" style="56" customWidth="1"/>
    <col min="7" max="7" width="13.109375" style="56" customWidth="1"/>
    <col min="8" max="8" width="9.44140625" style="56" bestFit="1" customWidth="1"/>
    <col min="9" max="9" width="8.6640625" style="56" customWidth="1"/>
    <col min="10" max="10" width="9.109375" style="56" customWidth="1"/>
    <col min="11" max="11" width="12" style="56" customWidth="1"/>
    <col min="12" max="12" width="9.33203125" style="56" customWidth="1"/>
    <col min="13" max="13" width="6.109375" style="56" customWidth="1"/>
    <col min="14" max="14" width="12.109375" style="162" customWidth="1"/>
    <col min="15" max="15" width="11.5546875" style="56" bestFit="1" customWidth="1"/>
    <col min="16" max="16384" width="9.109375" style="56"/>
  </cols>
  <sheetData>
    <row r="1" spans="1:15" x14ac:dyDescent="0.3">
      <c r="A1" s="231" t="s">
        <v>75</v>
      </c>
    </row>
    <row r="2" spans="1:15" ht="26.4" x14ac:dyDescent="0.3">
      <c r="A2" s="82" t="s">
        <v>0</v>
      </c>
      <c r="B2" s="82"/>
      <c r="C2" s="266" t="s">
        <v>1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86" t="s">
        <v>2</v>
      </c>
    </row>
    <row r="3" spans="1:15" ht="26.4" x14ac:dyDescent="0.3">
      <c r="A3" s="82" t="s">
        <v>3</v>
      </c>
      <c r="B3" s="82"/>
      <c r="C3" s="82" t="s">
        <v>4</v>
      </c>
      <c r="D3" s="82" t="s">
        <v>5</v>
      </c>
      <c r="E3" s="82" t="s">
        <v>6</v>
      </c>
      <c r="F3" s="82" t="s">
        <v>7</v>
      </c>
      <c r="G3" s="82" t="s">
        <v>8</v>
      </c>
      <c r="H3" s="82" t="s">
        <v>9</v>
      </c>
      <c r="I3" s="82" t="s">
        <v>10</v>
      </c>
      <c r="J3" s="82" t="s">
        <v>11</v>
      </c>
      <c r="K3" s="82" t="s">
        <v>12</v>
      </c>
      <c r="L3" s="82" t="s">
        <v>13</v>
      </c>
      <c r="M3" s="82" t="s">
        <v>14</v>
      </c>
      <c r="N3" s="163"/>
    </row>
    <row r="4" spans="1:15" x14ac:dyDescent="0.3">
      <c r="A4" s="83" t="s">
        <v>15</v>
      </c>
      <c r="B4" s="84" t="s">
        <v>16</v>
      </c>
      <c r="C4" s="108">
        <f>C6+C8+C10</f>
        <v>7536.1900000000005</v>
      </c>
      <c r="D4" s="108">
        <f>D6+D8+D10</f>
        <v>2485.4300000000007</v>
      </c>
      <c r="E4" s="108">
        <f>E6+E8+E10</f>
        <v>0</v>
      </c>
      <c r="F4" s="108">
        <f t="shared" ref="F4:N5" si="0">F6+F8+F10</f>
        <v>17.18</v>
      </c>
      <c r="G4" s="126">
        <f t="shared" si="0"/>
        <v>10038.800000000001</v>
      </c>
      <c r="H4" s="108">
        <f t="shared" si="0"/>
        <v>6109.7300000000005</v>
      </c>
      <c r="I4" s="108">
        <f t="shared" si="0"/>
        <v>375.32</v>
      </c>
      <c r="J4" s="108">
        <f t="shared" si="0"/>
        <v>1038.92</v>
      </c>
      <c r="K4" s="108">
        <f t="shared" si="0"/>
        <v>7523.9699999999993</v>
      </c>
      <c r="L4" s="108">
        <f t="shared" si="0"/>
        <v>17562.77</v>
      </c>
      <c r="M4" s="108">
        <f t="shared" si="0"/>
        <v>361.63</v>
      </c>
      <c r="N4" s="109">
        <f t="shared" si="0"/>
        <v>17924.400000000001</v>
      </c>
      <c r="O4" s="23"/>
    </row>
    <row r="5" spans="1:15" ht="15.6" x14ac:dyDescent="0.3">
      <c r="A5" s="83"/>
      <c r="B5" s="84" t="s">
        <v>38</v>
      </c>
      <c r="C5" s="110">
        <f>C7+C9+C11</f>
        <v>2271779</v>
      </c>
      <c r="D5" s="110">
        <f t="shared" ref="D5:G5" si="1">D7+D9+D11</f>
        <v>792168</v>
      </c>
      <c r="E5" s="110">
        <f t="shared" si="1"/>
        <v>0</v>
      </c>
      <c r="F5" s="110">
        <f t="shared" si="1"/>
        <v>3257</v>
      </c>
      <c r="G5" s="127">
        <f t="shared" si="1"/>
        <v>3067204</v>
      </c>
      <c r="H5" s="110">
        <f>H7+H9+H11</f>
        <v>1780708</v>
      </c>
      <c r="I5" s="110">
        <f t="shared" si="0"/>
        <v>110777</v>
      </c>
      <c r="J5" s="110">
        <f t="shared" si="0"/>
        <v>354914</v>
      </c>
      <c r="K5" s="110">
        <f t="shared" si="0"/>
        <v>2246399</v>
      </c>
      <c r="L5" s="110">
        <f t="shared" si="0"/>
        <v>5313603</v>
      </c>
      <c r="M5" s="110">
        <f>M7+M9+M11</f>
        <v>66687</v>
      </c>
      <c r="N5" s="111">
        <f>N7+N9+N11</f>
        <v>5380290</v>
      </c>
      <c r="O5" s="23"/>
    </row>
    <row r="6" spans="1:15" x14ac:dyDescent="0.3">
      <c r="A6" s="264" t="s">
        <v>44</v>
      </c>
      <c r="B6" s="57" t="s">
        <v>16</v>
      </c>
      <c r="C6" s="112">
        <f>'Kurzeme stat.,plān.reģ.valsts'!C6+'Latgale stat.,plān.reģ.valsts'!C6+'Rīga plān.reģ.valsts'!C6+'Vidzeme stat.,plān.reģ.valsts'!C6+'Zemgale stat.,plān.reģ.valsts'!C6</f>
        <v>6860.7800000000007</v>
      </c>
      <c r="D6" s="112">
        <f>'Kurzeme stat.,plān.reģ.valsts'!D6+'Latgale stat.,plān.reģ.valsts'!D6+'Rīga plān.reģ.valsts'!D6+'Vidzeme stat.,plān.reģ.valsts'!D6+'Zemgale stat.,plān.reģ.valsts'!D6</f>
        <v>2453.0000000000005</v>
      </c>
      <c r="E6" s="112">
        <f>'Kurzeme stat.,plān.reģ.valsts'!E6+'Latgale stat.,plān.reģ.valsts'!E6+'Rīga plān.reģ.valsts'!E6+'Vidzeme stat.,plān.reģ.valsts'!E6+'Zemgale stat.,plān.reģ.valsts'!E6</f>
        <v>0</v>
      </c>
      <c r="F6" s="112">
        <f>'Kurzeme stat.,plān.reģ.valsts'!F6+'Latgale stat.,plān.reģ.valsts'!F6+'Rīga plān.reģ.valsts'!F6+'Vidzeme stat.,plān.reģ.valsts'!F6+'Zemgale stat.,plān.reģ.valsts'!F6</f>
        <v>17.18</v>
      </c>
      <c r="G6" s="126">
        <f>SUM(C6:F6)</f>
        <v>9330.9600000000009</v>
      </c>
      <c r="H6" s="112">
        <f>'Kurzeme stat.,plān.reģ.valsts'!H6+'Latgale stat.,plān.reģ.valsts'!H6+'Rīga plān.reģ.valsts'!H6+'Vidzeme stat.,plān.reģ.valsts'!H6+'Zemgale stat.,plān.reģ.valsts'!H6</f>
        <v>6072.88</v>
      </c>
      <c r="I6" s="112">
        <f>'Kurzeme stat.,plān.reģ.valsts'!I6+'Latgale stat.,plān.reģ.valsts'!I6+'Rīga plān.reģ.valsts'!I6+'Vidzeme stat.,plān.reģ.valsts'!I6+'Zemgale stat.,plān.reģ.valsts'!I6</f>
        <v>372.12</v>
      </c>
      <c r="J6" s="112">
        <f>'Kurzeme stat.,plān.reģ.valsts'!J6+'Latgale stat.,plān.reģ.valsts'!J6+'Rīga plān.reģ.valsts'!J6+'Vidzeme stat.,plān.reģ.valsts'!J6+'Zemgale stat.,plān.reģ.valsts'!J6</f>
        <v>1034.6500000000001</v>
      </c>
      <c r="K6" s="108">
        <f>SUM(H6:J6)</f>
        <v>7479.65</v>
      </c>
      <c r="L6" s="108">
        <f>G6+K6</f>
        <v>16810.61</v>
      </c>
      <c r="M6" s="112">
        <f>'Kurzeme stat.,plān.reģ.valsts'!M6+'Latgale stat.,plān.reģ.valsts'!M6+'Rīga plān.reģ.valsts'!M6+'Vidzeme stat.,plān.reģ.valsts'!M6+'Zemgale stat.,plān.reģ.valsts'!M6</f>
        <v>361.63</v>
      </c>
      <c r="N6" s="115">
        <f>SUM(L6:M6)</f>
        <v>17172.240000000002</v>
      </c>
      <c r="O6" s="23"/>
    </row>
    <row r="7" spans="1:15" ht="15.6" x14ac:dyDescent="0.3">
      <c r="A7" s="264"/>
      <c r="B7" s="84" t="s">
        <v>38</v>
      </c>
      <c r="C7" s="113">
        <f>'Kurzeme stat.,plān.reģ.valsts'!C7+'Latgale stat.,plān.reģ.valsts'!C7+'Rīga plān.reģ.valsts'!C7+'Vidzeme stat.,plān.reģ.valsts'!C7+'Zemgale stat.,plān.reģ.valsts'!C7</f>
        <v>2225635</v>
      </c>
      <c r="D7" s="113">
        <f>'Kurzeme stat.,plān.reģ.valsts'!D7+'Latgale stat.,plān.reģ.valsts'!D7+'Rīga plān.reģ.valsts'!D7+'Vidzeme stat.,plān.reģ.valsts'!D7+'Zemgale stat.,plān.reģ.valsts'!D7</f>
        <v>783738</v>
      </c>
      <c r="E7" s="113">
        <f>'Kurzeme stat.,plān.reģ.valsts'!E7+'Latgale stat.,plān.reģ.valsts'!E7+'Rīga plān.reģ.valsts'!E7+'Vidzeme stat.,plān.reģ.valsts'!E7+'Zemgale stat.,plān.reģ.valsts'!E7</f>
        <v>0</v>
      </c>
      <c r="F7" s="113">
        <f>'Kurzeme stat.,plān.reģ.valsts'!F7+'Latgale stat.,plān.reģ.valsts'!F7+'Rīga plān.reģ.valsts'!F7+'Vidzeme stat.,plān.reģ.valsts'!F7+'Zemgale stat.,plān.reģ.valsts'!F7</f>
        <v>3257</v>
      </c>
      <c r="G7" s="128">
        <f t="shared" ref="G7:G37" si="2">SUM(C7:F7)</f>
        <v>3012630</v>
      </c>
      <c r="H7" s="113">
        <f>'Kurzeme stat.,plān.reģ.valsts'!H7+'Latgale stat.,plān.reģ.valsts'!H7+'Rīga plān.reģ.valsts'!H7+'Vidzeme stat.,plān.reģ.valsts'!H7+'Zemgale stat.,plān.reģ.valsts'!H7</f>
        <v>1777729</v>
      </c>
      <c r="I7" s="113">
        <f>'Kurzeme stat.,plān.reģ.valsts'!I7+'Latgale stat.,plān.reģ.valsts'!I7+'Rīga plān.reģ.valsts'!I7+'Vidzeme stat.,plān.reģ.valsts'!I7+'Zemgale stat.,plān.reģ.valsts'!I7</f>
        <v>110607</v>
      </c>
      <c r="J7" s="113">
        <f>'Kurzeme stat.,plān.reģ.valsts'!J7+'Latgale stat.,plān.reģ.valsts'!J7+'Rīga plān.reģ.valsts'!J7+'Vidzeme stat.,plān.reģ.valsts'!J7+'Zemgale stat.,plān.reģ.valsts'!J7</f>
        <v>354635</v>
      </c>
      <c r="K7" s="129">
        <f t="shared" ref="K7:K37" si="3">SUM(H7:J7)</f>
        <v>2242971</v>
      </c>
      <c r="L7" s="129">
        <f t="shared" ref="L7:L37" si="4">G7+K7</f>
        <v>5255601</v>
      </c>
      <c r="M7" s="113">
        <f>'Kurzeme stat.,plān.reģ.valsts'!M7+'Latgale stat.,plān.reģ.valsts'!M7+'Rīga plān.reģ.valsts'!M7+'Vidzeme stat.,plān.reģ.valsts'!M7+'Zemgale stat.,plān.reģ.valsts'!M7</f>
        <v>66687</v>
      </c>
      <c r="N7" s="164">
        <f t="shared" ref="N7:N37" si="5">SUM(L7:M7)</f>
        <v>5322288</v>
      </c>
      <c r="O7" s="23"/>
    </row>
    <row r="8" spans="1:15" x14ac:dyDescent="0.3">
      <c r="A8" s="264" t="s">
        <v>45</v>
      </c>
      <c r="B8" s="84" t="s">
        <v>16</v>
      </c>
      <c r="C8" s="112">
        <f>'Kurzeme stat.,plān.reģ.valsts'!C8+'Latgale stat.,plān.reģ.valsts'!C8+'Rīga plān.reģ.valsts'!C8+'Vidzeme stat.,plān.reģ.valsts'!C8+'Zemgale stat.,plān.reģ.valsts'!C8</f>
        <v>675.06999999999994</v>
      </c>
      <c r="D8" s="112">
        <f>'Kurzeme stat.,plān.reģ.valsts'!D8+'Latgale stat.,plān.reģ.valsts'!D8+'Rīga plān.reģ.valsts'!D8+'Vidzeme stat.,plān.reģ.valsts'!D8+'Zemgale stat.,plān.reģ.valsts'!D8</f>
        <v>8.42</v>
      </c>
      <c r="E8" s="112">
        <f>'Kurzeme stat.,plān.reģ.valsts'!E8+'Latgale stat.,plān.reģ.valsts'!E8+'Rīga plān.reģ.valsts'!E8+'Vidzeme stat.,plān.reģ.valsts'!E8+'Zemgale stat.,plān.reģ.valsts'!E8</f>
        <v>0</v>
      </c>
      <c r="F8" s="112">
        <f>'Kurzeme stat.,plān.reģ.valsts'!F8+'Latgale stat.,plān.reģ.valsts'!F8+'Rīga plān.reģ.valsts'!F8+'Vidzeme stat.,plān.reģ.valsts'!F8+'Zemgale stat.,plān.reģ.valsts'!F8</f>
        <v>0</v>
      </c>
      <c r="G8" s="126">
        <f t="shared" si="2"/>
        <v>683.4899999999999</v>
      </c>
      <c r="H8" s="112">
        <f>'Kurzeme stat.,plān.reģ.valsts'!H8+'Latgale stat.,plān.reģ.valsts'!H8+'Rīga plān.reģ.valsts'!H8+'Vidzeme stat.,plān.reģ.valsts'!H8+'Zemgale stat.,plān.reģ.valsts'!H8</f>
        <v>36.85</v>
      </c>
      <c r="I8" s="112">
        <f>'Kurzeme stat.,plān.reģ.valsts'!I8+'Latgale stat.,plān.reģ.valsts'!I8+'Rīga plān.reģ.valsts'!I8+'Vidzeme stat.,plān.reģ.valsts'!I8+'Zemgale stat.,plān.reģ.valsts'!I8</f>
        <v>3.2</v>
      </c>
      <c r="J8" s="112">
        <f>'Kurzeme stat.,plān.reģ.valsts'!J8+'Latgale stat.,plān.reģ.valsts'!J8+'Rīga plān.reģ.valsts'!J8+'Vidzeme stat.,plān.reģ.valsts'!J8+'Zemgale stat.,plān.reģ.valsts'!J8</f>
        <v>4.2699999999999996</v>
      </c>
      <c r="K8" s="108">
        <f t="shared" si="3"/>
        <v>44.320000000000007</v>
      </c>
      <c r="L8" s="108">
        <f t="shared" si="4"/>
        <v>727.81</v>
      </c>
      <c r="M8" s="112">
        <f>'Kurzeme stat.,plān.reģ.valsts'!M8+'Latgale stat.,plān.reģ.valsts'!M8+'Rīga plān.reģ.valsts'!M8+'Vidzeme stat.,plān.reģ.valsts'!M8+'Zemgale stat.,plān.reģ.valsts'!M8</f>
        <v>0</v>
      </c>
      <c r="N8" s="109">
        <f t="shared" si="5"/>
        <v>727.81</v>
      </c>
      <c r="O8" s="23"/>
    </row>
    <row r="9" spans="1:15" ht="15.6" x14ac:dyDescent="0.3">
      <c r="A9" s="264"/>
      <c r="B9" s="84" t="s">
        <v>38</v>
      </c>
      <c r="C9" s="113">
        <f>'Kurzeme stat.,plān.reģ.valsts'!C9+'Latgale stat.,plān.reģ.valsts'!C9+'Rīga plān.reģ.valsts'!C9+'Vidzeme stat.,plān.reģ.valsts'!C9+'Zemgale stat.,plān.reģ.valsts'!C9</f>
        <v>46015</v>
      </c>
      <c r="D9" s="113">
        <f>'Kurzeme stat.,plān.reģ.valsts'!D9+'Latgale stat.,plān.reģ.valsts'!D9+'Rīga plān.reģ.valsts'!D9+'Vidzeme stat.,plān.reģ.valsts'!D9+'Zemgale stat.,plān.reģ.valsts'!D9</f>
        <v>231</v>
      </c>
      <c r="E9" s="113">
        <f>'Kurzeme stat.,plān.reģ.valsts'!E9+'Latgale stat.,plān.reģ.valsts'!E9+'Rīga plān.reģ.valsts'!E9+'Vidzeme stat.,plān.reģ.valsts'!E9+'Zemgale stat.,plān.reģ.valsts'!E9</f>
        <v>0</v>
      </c>
      <c r="F9" s="113">
        <f>'Kurzeme stat.,plān.reģ.valsts'!F9+'Latgale stat.,plān.reģ.valsts'!F9+'Rīga plān.reģ.valsts'!F9+'Vidzeme stat.,plān.reģ.valsts'!F9+'Zemgale stat.,plān.reģ.valsts'!F9</f>
        <v>0</v>
      </c>
      <c r="G9" s="130">
        <f>SUM(C9:F9)</f>
        <v>46246</v>
      </c>
      <c r="H9" s="113">
        <f>'Kurzeme stat.,plān.reģ.valsts'!H9+'Latgale stat.,plān.reģ.valsts'!H9+'Rīga plān.reģ.valsts'!H9+'Vidzeme stat.,plān.reģ.valsts'!H9+'Zemgale stat.,plān.reģ.valsts'!H9</f>
        <v>2979</v>
      </c>
      <c r="I9" s="113">
        <f>'Kurzeme stat.,plān.reģ.valsts'!I9+'Latgale stat.,plān.reģ.valsts'!I9+'Rīga plān.reģ.valsts'!I9+'Vidzeme stat.,plān.reģ.valsts'!I9+'Zemgale stat.,plān.reģ.valsts'!I9</f>
        <v>170</v>
      </c>
      <c r="J9" s="113">
        <f>'Kurzeme stat.,plān.reģ.valsts'!J9+'Latgale stat.,plān.reģ.valsts'!J9+'Rīga plān.reģ.valsts'!J9+'Vidzeme stat.,plān.reģ.valsts'!J9+'Zemgale stat.,plān.reģ.valsts'!J9</f>
        <v>279</v>
      </c>
      <c r="K9" s="114">
        <f t="shared" si="3"/>
        <v>3428</v>
      </c>
      <c r="L9" s="114">
        <f>G9+K9</f>
        <v>49674</v>
      </c>
      <c r="M9" s="113">
        <f>'Kurzeme stat.,plān.reģ.valsts'!M9+'Latgale stat.,plān.reģ.valsts'!M9+'Rīga plān.reģ.valsts'!M9+'Vidzeme stat.,plān.reģ.valsts'!M9+'Zemgale stat.,plān.reģ.valsts'!M9</f>
        <v>0</v>
      </c>
      <c r="N9" s="109">
        <f>SUM(L9:M9)</f>
        <v>49674</v>
      </c>
      <c r="O9" s="23"/>
    </row>
    <row r="10" spans="1:15" x14ac:dyDescent="0.3">
      <c r="A10" s="264" t="s">
        <v>46</v>
      </c>
      <c r="B10" s="84" t="s">
        <v>16</v>
      </c>
      <c r="C10" s="112">
        <f>'Kurzeme stat.,plān.reģ.valsts'!C10+'Latgale stat.,plān.reģ.valsts'!C10+'Rīga plān.reģ.valsts'!C10+'Vidzeme stat.,plān.reģ.valsts'!C10+'Zemgale stat.,plān.reģ.valsts'!C10</f>
        <v>0.34</v>
      </c>
      <c r="D10" s="112">
        <f>'Kurzeme stat.,plān.reģ.valsts'!D10+'Latgale stat.,plān.reģ.valsts'!D10+'Rīga plān.reģ.valsts'!D10+'Vidzeme stat.,plān.reģ.valsts'!D10+'Zemgale stat.,plān.reģ.valsts'!D10</f>
        <v>24.009999999999998</v>
      </c>
      <c r="E10" s="112">
        <f>'Kurzeme stat.,plān.reģ.valsts'!E10+'Latgale stat.,plān.reģ.valsts'!E10+'Rīga plān.reģ.valsts'!E10+'Vidzeme stat.,plān.reģ.valsts'!E10+'Zemgale stat.,plān.reģ.valsts'!E10</f>
        <v>0</v>
      </c>
      <c r="F10" s="112">
        <f>'Kurzeme stat.,plān.reģ.valsts'!F10+'Latgale stat.,plān.reģ.valsts'!F10+'Rīga plān.reģ.valsts'!F10+'Vidzeme stat.,plān.reģ.valsts'!F10+'Zemgale stat.,plān.reģ.valsts'!F10</f>
        <v>0</v>
      </c>
      <c r="G10" s="126">
        <f t="shared" si="2"/>
        <v>24.349999999999998</v>
      </c>
      <c r="H10" s="112">
        <f>'Kurzeme stat.,plān.reģ.valsts'!H10+'Latgale stat.,plān.reģ.valsts'!H10+'Rīga plān.reģ.valsts'!H10+'Vidzeme stat.,plān.reģ.valsts'!H10+'Zemgale stat.,plān.reģ.valsts'!H10</f>
        <v>0</v>
      </c>
      <c r="I10" s="112">
        <f>'Kurzeme stat.,plān.reģ.valsts'!I10+'Latgale stat.,plān.reģ.valsts'!I10+'Rīga plān.reģ.valsts'!I10+'Vidzeme stat.,plān.reģ.valsts'!I10+'Zemgale stat.,plān.reģ.valsts'!I10</f>
        <v>0</v>
      </c>
      <c r="J10" s="112">
        <f>'Kurzeme stat.,plān.reģ.valsts'!J10+'Latgale stat.,plān.reģ.valsts'!J10+'Rīga plān.reģ.valsts'!J10+'Vidzeme stat.,plān.reģ.valsts'!J10+'Zemgale stat.,plān.reģ.valsts'!J10</f>
        <v>0</v>
      </c>
      <c r="K10" s="108">
        <f t="shared" si="3"/>
        <v>0</v>
      </c>
      <c r="L10" s="108">
        <f t="shared" si="4"/>
        <v>24.349999999999998</v>
      </c>
      <c r="M10" s="112">
        <f>'Kurzeme stat.,plān.reģ.valsts'!M10+'Latgale stat.,plān.reģ.valsts'!M10+'Rīga plān.reģ.valsts'!M10+'Vidzeme stat.,plān.reģ.valsts'!M10+'Zemgale stat.,plān.reģ.valsts'!M10</f>
        <v>0</v>
      </c>
      <c r="N10" s="109">
        <f t="shared" si="5"/>
        <v>24.349999999999998</v>
      </c>
      <c r="O10" s="23"/>
    </row>
    <row r="11" spans="1:15" ht="15.6" x14ac:dyDescent="0.3">
      <c r="A11" s="264"/>
      <c r="B11" s="84" t="s">
        <v>38</v>
      </c>
      <c r="C11" s="112">
        <f>'Kurzeme stat.,plān.reģ.valsts'!C11+'Latgale stat.,plān.reģ.valsts'!C11+'Rīga plān.reģ.valsts'!C11+'Vidzeme stat.,plān.reģ.valsts'!C11+'Zemgale stat.,plān.reģ.valsts'!C11</f>
        <v>129</v>
      </c>
      <c r="D11" s="112">
        <f>'Kurzeme stat.,plān.reģ.valsts'!D11+'Latgale stat.,plān.reģ.valsts'!D11+'Rīga plān.reģ.valsts'!D11+'Vidzeme stat.,plān.reģ.valsts'!D11+'Zemgale stat.,plān.reģ.valsts'!D11</f>
        <v>8199</v>
      </c>
      <c r="E11" s="112">
        <f>'Kurzeme stat.,plān.reģ.valsts'!E11+'Latgale stat.,plān.reģ.valsts'!E11+'Rīga plān.reģ.valsts'!E11+'Vidzeme stat.,plān.reģ.valsts'!E11+'Zemgale stat.,plān.reģ.valsts'!E11</f>
        <v>0</v>
      </c>
      <c r="F11" s="112">
        <f>'Kurzeme stat.,plān.reģ.valsts'!F11+'Latgale stat.,plān.reģ.valsts'!F11+'Rīga plān.reģ.valsts'!F11+'Vidzeme stat.,plān.reģ.valsts'!F11+'Zemgale stat.,plān.reģ.valsts'!F11</f>
        <v>0</v>
      </c>
      <c r="G11" s="126">
        <f t="shared" si="2"/>
        <v>8328</v>
      </c>
      <c r="H11" s="112">
        <f>'Kurzeme stat.,plān.reģ.valsts'!H11+'Latgale stat.,plān.reģ.valsts'!H11+'Rīga plān.reģ.valsts'!H11+'Vidzeme stat.,plān.reģ.valsts'!H11+'Zemgale stat.,plān.reģ.valsts'!H11</f>
        <v>0</v>
      </c>
      <c r="I11" s="112">
        <f>'Kurzeme stat.,plān.reģ.valsts'!I11+'Latgale stat.,plān.reģ.valsts'!I11+'Rīga plān.reģ.valsts'!I11+'Vidzeme stat.,plān.reģ.valsts'!I11+'Zemgale stat.,plān.reģ.valsts'!I11</f>
        <v>0</v>
      </c>
      <c r="J11" s="112">
        <f>'Kurzeme stat.,plān.reģ.valsts'!J11+'Latgale stat.,plān.reģ.valsts'!J11+'Rīga plān.reģ.valsts'!J11+'Vidzeme stat.,plān.reģ.valsts'!J11+'Zemgale stat.,plān.reģ.valsts'!J11</f>
        <v>0</v>
      </c>
      <c r="K11" s="108">
        <f t="shared" si="3"/>
        <v>0</v>
      </c>
      <c r="L11" s="108">
        <f t="shared" si="4"/>
        <v>8328</v>
      </c>
      <c r="M11" s="112">
        <f>'Kurzeme stat.,plān.reģ.valsts'!M11+'Latgale stat.,plān.reģ.valsts'!M11+'Rīga plān.reģ.valsts'!M11+'Vidzeme stat.,plān.reģ.valsts'!M11+'Zemgale stat.,plān.reģ.valsts'!M11</f>
        <v>0</v>
      </c>
      <c r="N11" s="109">
        <f>SUM(L11:M11)</f>
        <v>8328</v>
      </c>
      <c r="O11" s="23"/>
    </row>
    <row r="12" spans="1:15" x14ac:dyDescent="0.3">
      <c r="A12" s="83" t="s">
        <v>21</v>
      </c>
      <c r="B12" s="84" t="s">
        <v>16</v>
      </c>
      <c r="C12" s="112">
        <f>'Kurzeme stat.,plān.reģ.valsts'!C12+'Latgale stat.,plān.reģ.valsts'!C12+'Rīga plān.reģ.valsts'!C12+'Vidzeme stat.,plān.reģ.valsts'!C12+'Zemgale stat.,plān.reģ.valsts'!C12</f>
        <v>5671.84</v>
      </c>
      <c r="D12" s="112">
        <f>'Kurzeme stat.,plān.reģ.valsts'!D12+'Latgale stat.,plān.reģ.valsts'!D12+'Rīga plān.reģ.valsts'!D12+'Vidzeme stat.,plān.reģ.valsts'!D12+'Zemgale stat.,plān.reģ.valsts'!D12</f>
        <v>7830.14</v>
      </c>
      <c r="E12" s="112">
        <f>'Kurzeme stat.,plān.reģ.valsts'!E12+'Latgale stat.,plān.reģ.valsts'!E12+'Rīga plān.reģ.valsts'!E12+'Vidzeme stat.,plān.reģ.valsts'!E12+'Zemgale stat.,plān.reģ.valsts'!E12</f>
        <v>0</v>
      </c>
      <c r="F12" s="112">
        <f>'Kurzeme stat.,plān.reģ.valsts'!F12+'Latgale stat.,plān.reģ.valsts'!F12+'Rīga plān.reģ.valsts'!F12+'Vidzeme stat.,plān.reģ.valsts'!F12+'Zemgale stat.,plān.reģ.valsts'!F12</f>
        <v>10.43</v>
      </c>
      <c r="G12" s="126">
        <f t="shared" si="2"/>
        <v>13512.41</v>
      </c>
      <c r="H12" s="112">
        <f>'Kurzeme stat.,plān.reģ.valsts'!H12+'Latgale stat.,plān.reģ.valsts'!H12+'Rīga plān.reģ.valsts'!H12+'Vidzeme stat.,plān.reģ.valsts'!H12+'Zemgale stat.,plān.reģ.valsts'!H12</f>
        <v>2624.88</v>
      </c>
      <c r="I12" s="112">
        <f>'Kurzeme stat.,plān.reģ.valsts'!I12+'Latgale stat.,plān.reģ.valsts'!I12+'Rīga plān.reģ.valsts'!I12+'Vidzeme stat.,plān.reģ.valsts'!I12+'Zemgale stat.,plān.reģ.valsts'!I12</f>
        <v>138.91</v>
      </c>
      <c r="J12" s="112">
        <f>'Kurzeme stat.,plān.reģ.valsts'!J12+'Latgale stat.,plān.reģ.valsts'!J12+'Rīga plān.reģ.valsts'!J12+'Vidzeme stat.,plān.reģ.valsts'!J12+'Zemgale stat.,plān.reģ.valsts'!J12</f>
        <v>266.55</v>
      </c>
      <c r="K12" s="108">
        <f t="shared" si="3"/>
        <v>3030.34</v>
      </c>
      <c r="L12" s="108">
        <f t="shared" si="4"/>
        <v>16542.75</v>
      </c>
      <c r="M12" s="112">
        <f>'Kurzeme stat.,plān.reģ.valsts'!M12+'Latgale stat.,plān.reģ.valsts'!M12+'Rīga plān.reģ.valsts'!M12+'Vidzeme stat.,plān.reģ.valsts'!M12+'Zemgale stat.,plān.reģ.valsts'!M12</f>
        <v>38.430000000000007</v>
      </c>
      <c r="N12" s="109">
        <f t="shared" si="5"/>
        <v>16581.18</v>
      </c>
      <c r="O12" s="23"/>
    </row>
    <row r="13" spans="1:15" ht="15.6" x14ac:dyDescent="0.3">
      <c r="A13" s="84" t="s">
        <v>37</v>
      </c>
      <c r="B13" s="84" t="s">
        <v>38</v>
      </c>
      <c r="C13" s="112">
        <f>'Kurzeme stat.,plān.reģ.valsts'!C13+'Latgale stat.,plān.reģ.valsts'!C13+'Rīga plān.reģ.valsts'!C13+'Vidzeme stat.,plān.reģ.valsts'!C13+'Zemgale stat.,plān.reģ.valsts'!C13</f>
        <v>332881</v>
      </c>
      <c r="D13" s="112">
        <f>'Kurzeme stat.,plān.reģ.valsts'!D13+'Latgale stat.,plān.reģ.valsts'!D13+'Rīga plān.reģ.valsts'!D13+'Vidzeme stat.,plān.reģ.valsts'!D13+'Zemgale stat.,plān.reģ.valsts'!D13</f>
        <v>491775</v>
      </c>
      <c r="E13" s="112">
        <f>'Kurzeme stat.,plān.reģ.valsts'!E13+'Latgale stat.,plān.reģ.valsts'!E13+'Rīga plān.reģ.valsts'!E13+'Vidzeme stat.,plān.reģ.valsts'!E13+'Zemgale stat.,plān.reģ.valsts'!E13</f>
        <v>0</v>
      </c>
      <c r="F13" s="112">
        <f>'Kurzeme stat.,plān.reģ.valsts'!F13+'Latgale stat.,plān.reģ.valsts'!F13+'Rīga plān.reģ.valsts'!F13+'Vidzeme stat.,plān.reģ.valsts'!F13+'Zemgale stat.,plān.reģ.valsts'!F13</f>
        <v>440</v>
      </c>
      <c r="G13" s="126">
        <f t="shared" si="2"/>
        <v>825096</v>
      </c>
      <c r="H13" s="112">
        <f>'Kurzeme stat.,plān.reģ.valsts'!H13+'Latgale stat.,plān.reģ.valsts'!H13+'Rīga plān.reģ.valsts'!H13+'Vidzeme stat.,plān.reģ.valsts'!H13+'Zemgale stat.,plān.reģ.valsts'!H13</f>
        <v>145252</v>
      </c>
      <c r="I13" s="112">
        <f>'Kurzeme stat.,plān.reģ.valsts'!I13+'Latgale stat.,plān.reģ.valsts'!I13+'Rīga plān.reģ.valsts'!I13+'Vidzeme stat.,plān.reģ.valsts'!I13+'Zemgale stat.,plān.reģ.valsts'!I13</f>
        <v>8594</v>
      </c>
      <c r="J13" s="112">
        <f>'Kurzeme stat.,plān.reģ.valsts'!J13+'Latgale stat.,plān.reģ.valsts'!J13+'Rīga plān.reģ.valsts'!J13+'Vidzeme stat.,plān.reģ.valsts'!J13+'Zemgale stat.,plān.reģ.valsts'!J13</f>
        <v>12217</v>
      </c>
      <c r="K13" s="108">
        <f t="shared" si="3"/>
        <v>166063</v>
      </c>
      <c r="L13" s="108">
        <f t="shared" si="4"/>
        <v>991159</v>
      </c>
      <c r="M13" s="112">
        <f>'Kurzeme stat.,plān.reģ.valsts'!M13+'Latgale stat.,plān.reģ.valsts'!M13+'Rīga plān.reģ.valsts'!M13+'Vidzeme stat.,plān.reģ.valsts'!M13+'Zemgale stat.,plān.reģ.valsts'!M13</f>
        <v>2009</v>
      </c>
      <c r="N13" s="109">
        <f t="shared" si="5"/>
        <v>993168</v>
      </c>
      <c r="O13" s="23"/>
    </row>
    <row r="14" spans="1:15" ht="14.25" customHeight="1" x14ac:dyDescent="0.3">
      <c r="A14" s="264" t="s">
        <v>23</v>
      </c>
      <c r="B14" s="84" t="s">
        <v>16</v>
      </c>
      <c r="C14" s="112">
        <f>'Kurzeme stat.,plān.reģ.valsts'!C14+'Latgale stat.,plān.reģ.valsts'!C14+'Rīga plān.reģ.valsts'!C14+'Vidzeme stat.,plān.reģ.valsts'!C14+'Zemgale stat.,plān.reģ.valsts'!C14</f>
        <v>123.9</v>
      </c>
      <c r="D14" s="112">
        <f>'Kurzeme stat.,plān.reģ.valsts'!D14+'Latgale stat.,plān.reģ.valsts'!D14+'Rīga plān.reģ.valsts'!D14+'Vidzeme stat.,plān.reģ.valsts'!D14+'Zemgale stat.,plān.reģ.valsts'!D14</f>
        <v>885.92000000000007</v>
      </c>
      <c r="E14" s="112">
        <f>'Kurzeme stat.,plān.reģ.valsts'!E14+'Latgale stat.,plān.reģ.valsts'!E14+'Rīga plān.reģ.valsts'!E14+'Vidzeme stat.,plān.reģ.valsts'!E14+'Zemgale stat.,plān.reģ.valsts'!E14</f>
        <v>2.4900000000000002</v>
      </c>
      <c r="F14" s="112">
        <f>'Kurzeme stat.,plān.reģ.valsts'!F14+'Latgale stat.,plān.reģ.valsts'!F14+'Rīga plān.reģ.valsts'!F14+'Vidzeme stat.,plān.reģ.valsts'!F14+'Zemgale stat.,plān.reģ.valsts'!F14</f>
        <v>21.97</v>
      </c>
      <c r="G14" s="126">
        <f t="shared" si="2"/>
        <v>1034.28</v>
      </c>
      <c r="H14" s="112">
        <f>'Kurzeme stat.,plān.reģ.valsts'!H14+'Latgale stat.,plān.reģ.valsts'!H14+'Rīga plān.reģ.valsts'!H14+'Vidzeme stat.,plān.reģ.valsts'!H14+'Zemgale stat.,plān.reģ.valsts'!H14</f>
        <v>110.41</v>
      </c>
      <c r="I14" s="112">
        <f>'Kurzeme stat.,plān.reģ.valsts'!I14+'Latgale stat.,plān.reģ.valsts'!I14+'Rīga plān.reģ.valsts'!I14+'Vidzeme stat.,plān.reģ.valsts'!I14+'Zemgale stat.,plān.reģ.valsts'!I14</f>
        <v>14.31</v>
      </c>
      <c r="J14" s="112">
        <f>'Kurzeme stat.,plān.reģ.valsts'!J14+'Latgale stat.,plān.reģ.valsts'!J14+'Rīga plān.reģ.valsts'!J14+'Vidzeme stat.,plān.reģ.valsts'!J14+'Zemgale stat.,plān.reģ.valsts'!J14</f>
        <v>20.46</v>
      </c>
      <c r="K14" s="108">
        <f t="shared" si="3"/>
        <v>145.18</v>
      </c>
      <c r="L14" s="108">
        <f t="shared" si="4"/>
        <v>1179.46</v>
      </c>
      <c r="M14" s="112">
        <f>'Kurzeme stat.,plān.reģ.valsts'!M14+'Latgale stat.,plān.reģ.valsts'!M14+'Rīga plān.reģ.valsts'!M14+'Vidzeme stat.,plān.reģ.valsts'!M14+'Zemgale stat.,plān.reģ.valsts'!M14</f>
        <v>26.87</v>
      </c>
      <c r="N14" s="109">
        <f t="shared" si="5"/>
        <v>1206.33</v>
      </c>
      <c r="O14" s="23"/>
    </row>
    <row r="15" spans="1:15" ht="14.25" customHeight="1" x14ac:dyDescent="0.3">
      <c r="A15" s="264"/>
      <c r="B15" s="84" t="s">
        <v>38</v>
      </c>
      <c r="C15" s="112">
        <f>'Kurzeme stat.,plān.reģ.valsts'!C15+'Latgale stat.,plān.reģ.valsts'!C15+'Rīga plān.reģ.valsts'!C15+'Vidzeme stat.,plān.reģ.valsts'!C15+'Zemgale stat.,plān.reģ.valsts'!C15</f>
        <v>18179</v>
      </c>
      <c r="D15" s="112">
        <f>'Kurzeme stat.,plān.reģ.valsts'!D15+'Latgale stat.,plān.reģ.valsts'!D15+'Rīga plān.reģ.valsts'!D15+'Vidzeme stat.,plān.reģ.valsts'!D15+'Zemgale stat.,plān.reģ.valsts'!D15</f>
        <v>159627</v>
      </c>
      <c r="E15" s="112">
        <f>'Kurzeme stat.,plān.reģ.valsts'!E15+'Latgale stat.,plān.reģ.valsts'!E15+'Rīga plān.reģ.valsts'!E15+'Vidzeme stat.,plān.reģ.valsts'!E15+'Zemgale stat.,plān.reģ.valsts'!E15</f>
        <v>146</v>
      </c>
      <c r="F15" s="112">
        <f>'Kurzeme stat.,plān.reģ.valsts'!F15+'Latgale stat.,plān.reģ.valsts'!F15+'Rīga plān.reģ.valsts'!F15+'Vidzeme stat.,plān.reģ.valsts'!F15+'Zemgale stat.,plān.reģ.valsts'!F15</f>
        <v>1924</v>
      </c>
      <c r="G15" s="126">
        <f t="shared" si="2"/>
        <v>179876</v>
      </c>
      <c r="H15" s="112">
        <f>'Kurzeme stat.,plān.reģ.valsts'!H15+'Latgale stat.,plān.reģ.valsts'!H15+'Rīga plān.reģ.valsts'!H15+'Vidzeme stat.,plān.reģ.valsts'!H15+'Zemgale stat.,plān.reģ.valsts'!H15</f>
        <v>16280</v>
      </c>
      <c r="I15" s="112">
        <f>'Kurzeme stat.,plān.reģ.valsts'!I15+'Latgale stat.,plān.reģ.valsts'!I15+'Rīga plān.reģ.valsts'!I15+'Vidzeme stat.,plān.reģ.valsts'!I15+'Zemgale stat.,plān.reģ.valsts'!I15</f>
        <v>2044</v>
      </c>
      <c r="J15" s="112">
        <f>'Kurzeme stat.,plān.reģ.valsts'!J15+'Latgale stat.,plān.reģ.valsts'!J15+'Rīga plān.reģ.valsts'!J15+'Vidzeme stat.,plān.reģ.valsts'!J15+'Zemgale stat.,plān.reģ.valsts'!J15</f>
        <v>2628</v>
      </c>
      <c r="K15" s="108">
        <f t="shared" si="3"/>
        <v>20952</v>
      </c>
      <c r="L15" s="108">
        <f t="shared" si="4"/>
        <v>200828</v>
      </c>
      <c r="M15" s="112">
        <f>'Kurzeme stat.,plān.reģ.valsts'!M15+'Latgale stat.,plān.reģ.valsts'!M15+'Rīga plān.reģ.valsts'!M15+'Vidzeme stat.,plān.reģ.valsts'!M15+'Zemgale stat.,plān.reģ.valsts'!M15</f>
        <v>1914</v>
      </c>
      <c r="N15" s="109">
        <f t="shared" si="5"/>
        <v>202742</v>
      </c>
      <c r="O15" s="23"/>
    </row>
    <row r="16" spans="1:15" ht="14.25" customHeight="1" x14ac:dyDescent="0.3">
      <c r="A16" s="264" t="s">
        <v>24</v>
      </c>
      <c r="B16" s="84" t="s">
        <v>16</v>
      </c>
      <c r="C16" s="112">
        <f>'Kurzeme stat.,plān.reģ.valsts'!C16+'Latgale stat.,plān.reģ.valsts'!C16+'Rīga plān.reģ.valsts'!C16+'Vidzeme stat.,plān.reģ.valsts'!C16+'Zemgale stat.,plān.reģ.valsts'!C16</f>
        <v>14083.04</v>
      </c>
      <c r="D16" s="112">
        <f>'Kurzeme stat.,plān.reģ.valsts'!D16+'Latgale stat.,plān.reģ.valsts'!D16+'Rīga plān.reģ.valsts'!D16+'Vidzeme stat.,plān.reģ.valsts'!D16+'Zemgale stat.,plān.reģ.valsts'!D16</f>
        <v>23067.18</v>
      </c>
      <c r="E16" s="112">
        <f>'Kurzeme stat.,plān.reģ.valsts'!E16+'Latgale stat.,plān.reģ.valsts'!E16+'Rīga plān.reģ.valsts'!E16+'Vidzeme stat.,plān.reģ.valsts'!E16+'Zemgale stat.,plān.reģ.valsts'!E16</f>
        <v>44.85</v>
      </c>
      <c r="F16" s="112">
        <f>'Kurzeme stat.,plān.reģ.valsts'!F16+'Latgale stat.,plān.reģ.valsts'!F16+'Rīga plān.reģ.valsts'!F16+'Vidzeme stat.,plān.reģ.valsts'!F16+'Zemgale stat.,plān.reģ.valsts'!F16</f>
        <v>82.75</v>
      </c>
      <c r="G16" s="126">
        <f t="shared" si="2"/>
        <v>37277.82</v>
      </c>
      <c r="H16" s="112">
        <f>'Kurzeme stat.,plān.reģ.valsts'!H16+'Latgale stat.,plān.reģ.valsts'!H16+'Rīga plān.reģ.valsts'!H16+'Vidzeme stat.,plān.reģ.valsts'!H16+'Zemgale stat.,plān.reģ.valsts'!H16</f>
        <v>4122.7000000000007</v>
      </c>
      <c r="I16" s="112">
        <f>'Kurzeme stat.,plān.reģ.valsts'!I16+'Latgale stat.,plān.reģ.valsts'!I16+'Rīga plān.reģ.valsts'!I16+'Vidzeme stat.,plān.reģ.valsts'!I16+'Zemgale stat.,plān.reģ.valsts'!I16</f>
        <v>261.60000000000002</v>
      </c>
      <c r="J16" s="112">
        <f>'Kurzeme stat.,plān.reģ.valsts'!J16+'Latgale stat.,plān.reģ.valsts'!J16+'Rīga plān.reģ.valsts'!J16+'Vidzeme stat.,plān.reģ.valsts'!J16+'Zemgale stat.,plān.reģ.valsts'!J16</f>
        <v>417.64</v>
      </c>
      <c r="K16" s="108">
        <f t="shared" si="3"/>
        <v>4801.9400000000014</v>
      </c>
      <c r="L16" s="108">
        <f t="shared" si="4"/>
        <v>42079.76</v>
      </c>
      <c r="M16" s="112">
        <f>'Kurzeme stat.,plān.reģ.valsts'!M16+'Latgale stat.,plān.reģ.valsts'!M16+'Rīga plān.reģ.valsts'!M16+'Vidzeme stat.,plān.reģ.valsts'!M16+'Zemgale stat.,plān.reģ.valsts'!M16</f>
        <v>48.14</v>
      </c>
      <c r="N16" s="109">
        <f t="shared" si="5"/>
        <v>42127.9</v>
      </c>
      <c r="O16" s="23"/>
    </row>
    <row r="17" spans="1:15" ht="14.25" customHeight="1" x14ac:dyDescent="0.3">
      <c r="A17" s="264"/>
      <c r="B17" s="84" t="s">
        <v>38</v>
      </c>
      <c r="C17" s="113">
        <f>'Kurzeme stat.,plān.reģ.valsts'!C17+'Latgale stat.,plān.reģ.valsts'!C17+'Rīga plān.reģ.valsts'!C17+'Vidzeme stat.,plān.reģ.valsts'!C17+'Zemgale stat.,plān.reģ.valsts'!C17</f>
        <v>89461.8</v>
      </c>
      <c r="D17" s="113">
        <f>'Kurzeme stat.,plān.reģ.valsts'!D17+'Latgale stat.,plān.reģ.valsts'!D17+'Rīga plān.reģ.valsts'!D17+'Vidzeme stat.,plān.reģ.valsts'!D17+'Zemgale stat.,plān.reģ.valsts'!D17</f>
        <v>178908.78</v>
      </c>
      <c r="E17" s="113">
        <f>'Kurzeme stat.,plān.reģ.valsts'!E17+'Latgale stat.,plān.reģ.valsts'!E17+'Rīga plān.reģ.valsts'!E17+'Vidzeme stat.,plān.reģ.valsts'!E17+'Zemgale stat.,plān.reģ.valsts'!E17</f>
        <v>211.01999999999998</v>
      </c>
      <c r="F17" s="113">
        <f>'Kurzeme stat.,plān.reģ.valsts'!F17+'Latgale stat.,plān.reģ.valsts'!F17+'Rīga plān.reģ.valsts'!F17+'Vidzeme stat.,plān.reģ.valsts'!F17+'Zemgale stat.,plān.reģ.valsts'!F17</f>
        <v>1565.29</v>
      </c>
      <c r="G17" s="130">
        <f t="shared" si="2"/>
        <v>270146.89</v>
      </c>
      <c r="H17" s="113">
        <f>'Kurzeme stat.,plān.reģ.valsts'!H17+'Latgale stat.,plān.reģ.valsts'!H17+'Rīga plān.reģ.valsts'!H17+'Vidzeme stat.,plān.reģ.valsts'!H17+'Zemgale stat.,plān.reģ.valsts'!H17</f>
        <v>31555.66</v>
      </c>
      <c r="I17" s="113">
        <f>'Kurzeme stat.,plān.reģ.valsts'!I17+'Latgale stat.,plān.reģ.valsts'!I17+'Rīga plān.reģ.valsts'!I17+'Vidzeme stat.,plān.reģ.valsts'!I17+'Zemgale stat.,plān.reģ.valsts'!I17</f>
        <v>2194.08</v>
      </c>
      <c r="J17" s="113">
        <f>'Kurzeme stat.,plān.reģ.valsts'!J17+'Latgale stat.,plān.reģ.valsts'!J17+'Rīga plān.reģ.valsts'!J17+'Vidzeme stat.,plān.reģ.valsts'!J17+'Zemgale stat.,plān.reģ.valsts'!J17</f>
        <v>4581.32</v>
      </c>
      <c r="K17" s="114">
        <f t="shared" si="3"/>
        <v>38331.06</v>
      </c>
      <c r="L17" s="114">
        <f t="shared" si="4"/>
        <v>308477.95</v>
      </c>
      <c r="M17" s="113">
        <f>'Kurzeme stat.,plān.reģ.valsts'!M17+'Latgale stat.,plān.reģ.valsts'!M17+'Rīga plān.reģ.valsts'!M17+'Vidzeme stat.,plān.reģ.valsts'!M17+'Zemgale stat.,plān.reģ.valsts'!M17</f>
        <v>423.40999999999997</v>
      </c>
      <c r="N17" s="109">
        <f t="shared" si="5"/>
        <v>308901.36</v>
      </c>
      <c r="O17" s="23"/>
    </row>
    <row r="18" spans="1:15" ht="14.25" customHeight="1" x14ac:dyDescent="0.3">
      <c r="A18" s="265" t="s">
        <v>47</v>
      </c>
      <c r="B18" s="84" t="s">
        <v>16</v>
      </c>
      <c r="C18" s="112">
        <f>'Kurzeme stat.,plān.reģ.valsts'!C18+'Latgale stat.,plān.reģ.valsts'!C18+'Rīga plān.reģ.valsts'!C18+'Vidzeme stat.,plān.reģ.valsts'!C18+'Zemgale stat.,plān.reģ.valsts'!C18</f>
        <v>18</v>
      </c>
      <c r="D18" s="112">
        <f>'Kurzeme stat.,plān.reģ.valsts'!D18+'Latgale stat.,plān.reģ.valsts'!D18+'Rīga plān.reģ.valsts'!D18+'Vidzeme stat.,plān.reģ.valsts'!D18+'Zemgale stat.,plān.reģ.valsts'!D18</f>
        <v>534.52</v>
      </c>
      <c r="E18" s="112">
        <f>'Kurzeme stat.,plān.reģ.valsts'!E18+'Latgale stat.,plān.reģ.valsts'!E18+'Rīga plān.reģ.valsts'!E18+'Vidzeme stat.,plān.reģ.valsts'!E18+'Zemgale stat.,plān.reģ.valsts'!E18</f>
        <v>0</v>
      </c>
      <c r="F18" s="112">
        <f>'Kurzeme stat.,plān.reģ.valsts'!F18+'Latgale stat.,plān.reģ.valsts'!F18+'Rīga plān.reģ.valsts'!F18+'Vidzeme stat.,plān.reģ.valsts'!F18+'Zemgale stat.,plān.reģ.valsts'!F18</f>
        <v>0</v>
      </c>
      <c r="G18" s="126">
        <f t="shared" si="2"/>
        <v>552.52</v>
      </c>
      <c r="H18" s="112">
        <f>'Kurzeme stat.,plān.reģ.valsts'!H18+'Latgale stat.,plān.reģ.valsts'!H18+'Rīga plān.reģ.valsts'!H18+'Vidzeme stat.,plān.reģ.valsts'!H18+'Zemgale stat.,plān.reģ.valsts'!H18</f>
        <v>13.540000000000001</v>
      </c>
      <c r="I18" s="112">
        <f>'Kurzeme stat.,plān.reģ.valsts'!I18+'Latgale stat.,plān.reģ.valsts'!I18+'Rīga plān.reģ.valsts'!I18+'Vidzeme stat.,plān.reģ.valsts'!I18+'Zemgale stat.,plān.reģ.valsts'!I18</f>
        <v>0</v>
      </c>
      <c r="J18" s="112">
        <f>'Kurzeme stat.,plān.reģ.valsts'!J18+'Latgale stat.,plān.reģ.valsts'!J18+'Rīga plān.reģ.valsts'!J18+'Vidzeme stat.,plān.reģ.valsts'!J18+'Zemgale stat.,plān.reģ.valsts'!J18</f>
        <v>2.56</v>
      </c>
      <c r="K18" s="108">
        <f t="shared" si="3"/>
        <v>16.100000000000001</v>
      </c>
      <c r="L18" s="108">
        <f t="shared" si="4"/>
        <v>568.62</v>
      </c>
      <c r="M18" s="112">
        <f>'Kurzeme stat.,plān.reģ.valsts'!M18+'Latgale stat.,plān.reģ.valsts'!M18+'Rīga plān.reģ.valsts'!M18+'Vidzeme stat.,plān.reģ.valsts'!M18+'Zemgale stat.,plān.reģ.valsts'!M18</f>
        <v>0</v>
      </c>
      <c r="N18" s="109">
        <f t="shared" si="5"/>
        <v>568.62</v>
      </c>
      <c r="O18" s="23"/>
    </row>
    <row r="19" spans="1:15" ht="14.25" customHeight="1" x14ac:dyDescent="0.3">
      <c r="A19" s="265"/>
      <c r="B19" s="84" t="s">
        <v>38</v>
      </c>
      <c r="C19" s="112">
        <f>'Kurzeme stat.,plān.reģ.valsts'!C19+'Latgale stat.,plān.reģ.valsts'!C19+'Rīga plān.reģ.valsts'!C19+'Vidzeme stat.,plān.reģ.valsts'!C19+'Zemgale stat.,plān.reģ.valsts'!C19</f>
        <v>4016</v>
      </c>
      <c r="D19" s="112">
        <f>'Kurzeme stat.,plān.reģ.valsts'!D19+'Latgale stat.,plān.reģ.valsts'!D19+'Rīga plān.reģ.valsts'!D19+'Vidzeme stat.,plān.reģ.valsts'!D19+'Zemgale stat.,plān.reģ.valsts'!D19</f>
        <v>145023</v>
      </c>
      <c r="E19" s="112">
        <f>'Kurzeme stat.,plān.reģ.valsts'!E19+'Latgale stat.,plān.reģ.valsts'!E19+'Rīga plān.reģ.valsts'!E19+'Vidzeme stat.,plān.reģ.valsts'!E19+'Zemgale stat.,plān.reģ.valsts'!E19</f>
        <v>0</v>
      </c>
      <c r="F19" s="112">
        <f>'Kurzeme stat.,plān.reģ.valsts'!F19+'Latgale stat.,plān.reģ.valsts'!F19+'Rīga plān.reģ.valsts'!F19+'Vidzeme stat.,plān.reģ.valsts'!F19+'Zemgale stat.,plān.reģ.valsts'!F19</f>
        <v>0</v>
      </c>
      <c r="G19" s="126">
        <f t="shared" si="2"/>
        <v>149039</v>
      </c>
      <c r="H19" s="112">
        <f>'Kurzeme stat.,plān.reģ.valsts'!H19+'Latgale stat.,plān.reģ.valsts'!H19+'Rīga plān.reģ.valsts'!H19+'Vidzeme stat.,plān.reģ.valsts'!H19+'Zemgale stat.,plān.reģ.valsts'!H19</f>
        <v>3403</v>
      </c>
      <c r="I19" s="112">
        <f>'Kurzeme stat.,plān.reģ.valsts'!I19+'Latgale stat.,plān.reģ.valsts'!I19+'Rīga plān.reģ.valsts'!I19+'Vidzeme stat.,plān.reģ.valsts'!I19+'Zemgale stat.,plān.reģ.valsts'!I19</f>
        <v>0</v>
      </c>
      <c r="J19" s="112">
        <f>'Kurzeme stat.,plān.reģ.valsts'!J19+'Latgale stat.,plān.reģ.valsts'!J19+'Rīga plān.reģ.valsts'!J19+'Vidzeme stat.,plān.reģ.valsts'!J19+'Zemgale stat.,plān.reģ.valsts'!J19</f>
        <v>664</v>
      </c>
      <c r="K19" s="108">
        <f t="shared" si="3"/>
        <v>4067</v>
      </c>
      <c r="L19" s="108">
        <f t="shared" si="4"/>
        <v>153106</v>
      </c>
      <c r="M19" s="112">
        <f>'Kurzeme stat.,plān.reģ.valsts'!M19+'Latgale stat.,plān.reģ.valsts'!M19+'Rīga plān.reģ.valsts'!M19+'Vidzeme stat.,plān.reģ.valsts'!M19+'Zemgale stat.,plān.reģ.valsts'!M19</f>
        <v>0</v>
      </c>
      <c r="N19" s="109">
        <f t="shared" si="5"/>
        <v>153106</v>
      </c>
      <c r="O19" s="23"/>
    </row>
    <row r="20" spans="1:15" ht="14.25" customHeight="1" x14ac:dyDescent="0.3">
      <c r="A20" s="265" t="s">
        <v>48</v>
      </c>
      <c r="B20" s="84" t="s">
        <v>16</v>
      </c>
      <c r="C20" s="112">
        <f>'Kurzeme stat.,plān.reģ.valsts'!C20+'Latgale stat.,plān.reģ.valsts'!C20+'Rīga plān.reģ.valsts'!C20+'Vidzeme stat.,plān.reģ.valsts'!C20+'Zemgale stat.,plān.reģ.valsts'!C20</f>
        <v>0</v>
      </c>
      <c r="D20" s="112">
        <f>'Kurzeme stat.,plān.reģ.valsts'!D20+'Latgale stat.,plān.reģ.valsts'!D20+'Rīga plān.reģ.valsts'!D20+'Vidzeme stat.,plān.reģ.valsts'!D20+'Zemgale stat.,plān.reģ.valsts'!D20</f>
        <v>0</v>
      </c>
      <c r="E20" s="112">
        <f>'Kurzeme stat.,plān.reģ.valsts'!E20+'Latgale stat.,plān.reģ.valsts'!E20+'Rīga plān.reģ.valsts'!E20+'Vidzeme stat.,plān.reģ.valsts'!E20+'Zemgale stat.,plān.reģ.valsts'!E20</f>
        <v>0</v>
      </c>
      <c r="F20" s="112">
        <f>'Kurzeme stat.,plān.reģ.valsts'!F20+'Latgale stat.,plān.reģ.valsts'!F20+'Rīga plān.reģ.valsts'!F20+'Vidzeme stat.,plān.reģ.valsts'!F20+'Zemgale stat.,plān.reģ.valsts'!F20</f>
        <v>0</v>
      </c>
      <c r="G20" s="126">
        <f t="shared" si="2"/>
        <v>0</v>
      </c>
      <c r="H20" s="112">
        <f>'Kurzeme stat.,plān.reģ.valsts'!H20+'Latgale stat.,plān.reģ.valsts'!H20+'Rīga plān.reģ.valsts'!H20+'Vidzeme stat.,plān.reģ.valsts'!H20+'Zemgale stat.,plān.reģ.valsts'!H20</f>
        <v>0</v>
      </c>
      <c r="I20" s="112">
        <f>'Kurzeme stat.,plān.reģ.valsts'!I20+'Latgale stat.,plān.reģ.valsts'!I20+'Rīga plān.reģ.valsts'!I20+'Vidzeme stat.,plān.reģ.valsts'!I20+'Zemgale stat.,plān.reģ.valsts'!I20</f>
        <v>0</v>
      </c>
      <c r="J20" s="112">
        <f>'Kurzeme stat.,plān.reģ.valsts'!J20+'Latgale stat.,plān.reģ.valsts'!J20+'Rīga plān.reģ.valsts'!J20+'Vidzeme stat.,plān.reģ.valsts'!J20+'Zemgale stat.,plān.reģ.valsts'!J20</f>
        <v>0</v>
      </c>
      <c r="K20" s="108">
        <f t="shared" si="3"/>
        <v>0</v>
      </c>
      <c r="L20" s="108">
        <f t="shared" si="4"/>
        <v>0</v>
      </c>
      <c r="M20" s="112">
        <f>'Kurzeme stat.,plān.reģ.valsts'!M20+'Latgale stat.,plān.reģ.valsts'!M20+'Rīga plān.reģ.valsts'!M20+'Vidzeme stat.,plān.reģ.valsts'!M20+'Zemgale stat.,plān.reģ.valsts'!M20</f>
        <v>0</v>
      </c>
      <c r="N20" s="109">
        <f t="shared" si="5"/>
        <v>0</v>
      </c>
      <c r="O20" s="23"/>
    </row>
    <row r="21" spans="1:15" ht="14.25" customHeight="1" x14ac:dyDescent="0.3">
      <c r="A21" s="265"/>
      <c r="B21" s="84" t="s">
        <v>38</v>
      </c>
      <c r="C21" s="112">
        <f>'Kurzeme stat.,plān.reģ.valsts'!C21+'Latgale stat.,plān.reģ.valsts'!C21+'Rīga plān.reģ.valsts'!C21+'Vidzeme stat.,plān.reģ.valsts'!C21+'Zemgale stat.,plān.reģ.valsts'!C21</f>
        <v>0</v>
      </c>
      <c r="D21" s="112">
        <f>'Kurzeme stat.,plān.reģ.valsts'!D21+'Latgale stat.,plān.reģ.valsts'!D21+'Rīga plān.reģ.valsts'!D21+'Vidzeme stat.,plān.reģ.valsts'!D21+'Zemgale stat.,plān.reģ.valsts'!D21</f>
        <v>0</v>
      </c>
      <c r="E21" s="112">
        <f>'Kurzeme stat.,plān.reģ.valsts'!E21+'Latgale stat.,plān.reģ.valsts'!E21+'Rīga plān.reģ.valsts'!E21+'Vidzeme stat.,plān.reģ.valsts'!E21+'Zemgale stat.,plān.reģ.valsts'!E21</f>
        <v>0</v>
      </c>
      <c r="F21" s="112">
        <f>'Kurzeme stat.,plān.reģ.valsts'!F21+'Latgale stat.,plān.reģ.valsts'!F21+'Rīga plān.reģ.valsts'!F21+'Vidzeme stat.,plān.reģ.valsts'!F21+'Zemgale stat.,plān.reģ.valsts'!F21</f>
        <v>0</v>
      </c>
      <c r="G21" s="126">
        <f t="shared" si="2"/>
        <v>0</v>
      </c>
      <c r="H21" s="112">
        <f>'Kurzeme stat.,plān.reģ.valsts'!H21+'Latgale stat.,plān.reģ.valsts'!H21+'Rīga plān.reģ.valsts'!H21+'Vidzeme stat.,plān.reģ.valsts'!H21+'Zemgale stat.,plān.reģ.valsts'!H21</f>
        <v>0</v>
      </c>
      <c r="I21" s="112">
        <f>'Kurzeme stat.,plān.reģ.valsts'!I21+'Latgale stat.,plān.reģ.valsts'!I21+'Rīga plān.reģ.valsts'!I21+'Vidzeme stat.,plān.reģ.valsts'!I21+'Zemgale stat.,plān.reģ.valsts'!I21</f>
        <v>0</v>
      </c>
      <c r="J21" s="112">
        <f>'Kurzeme stat.,plān.reģ.valsts'!J21+'Latgale stat.,plān.reģ.valsts'!J21+'Rīga plān.reģ.valsts'!J21+'Vidzeme stat.,plān.reģ.valsts'!J21+'Zemgale stat.,plān.reģ.valsts'!J21</f>
        <v>0</v>
      </c>
      <c r="K21" s="108">
        <f t="shared" si="3"/>
        <v>0</v>
      </c>
      <c r="L21" s="108">
        <f t="shared" si="4"/>
        <v>0</v>
      </c>
      <c r="M21" s="112">
        <f>'Kurzeme stat.,plān.reģ.valsts'!M21+'Latgale stat.,plān.reģ.valsts'!M21+'Rīga plān.reģ.valsts'!M21+'Vidzeme stat.,plān.reģ.valsts'!M21+'Zemgale stat.,plān.reģ.valsts'!M21</f>
        <v>0</v>
      </c>
      <c r="N21" s="109">
        <f t="shared" si="5"/>
        <v>0</v>
      </c>
      <c r="O21" s="23"/>
    </row>
    <row r="22" spans="1:15" ht="14.25" customHeight="1" x14ac:dyDescent="0.3">
      <c r="A22" s="83" t="s">
        <v>27</v>
      </c>
      <c r="B22" s="84" t="s">
        <v>16</v>
      </c>
      <c r="C22" s="112">
        <f>'Kurzeme stat.,plān.reģ.valsts'!C22+'Latgale stat.,plān.reģ.valsts'!C22+'Rīga plān.reģ.valsts'!C22+'Vidzeme stat.,plān.reģ.valsts'!C22+'Zemgale stat.,plān.reģ.valsts'!C22</f>
        <v>201.76</v>
      </c>
      <c r="D22" s="112">
        <f>'Kurzeme stat.,plān.reģ.valsts'!D22+'Latgale stat.,plān.reģ.valsts'!D22+'Rīga plān.reģ.valsts'!D22+'Vidzeme stat.,plān.reģ.valsts'!D22+'Zemgale stat.,plān.reģ.valsts'!D22</f>
        <v>96.37</v>
      </c>
      <c r="E22" s="112">
        <f>'Kurzeme stat.,plān.reģ.valsts'!E22+'Latgale stat.,plān.reģ.valsts'!E22+'Rīga plān.reģ.valsts'!E22+'Vidzeme stat.,plān.reģ.valsts'!E22+'Zemgale stat.,plān.reģ.valsts'!E22</f>
        <v>0.09</v>
      </c>
      <c r="F22" s="112">
        <f>'Kurzeme stat.,plān.reģ.valsts'!F22+'Latgale stat.,plān.reģ.valsts'!F22+'Rīga plān.reģ.valsts'!F22+'Vidzeme stat.,plān.reģ.valsts'!F22+'Zemgale stat.,plān.reģ.valsts'!F22</f>
        <v>0.32</v>
      </c>
      <c r="G22" s="126">
        <f t="shared" si="2"/>
        <v>298.53999999999996</v>
      </c>
      <c r="H22" s="112">
        <f>'Kurzeme stat.,plān.reģ.valsts'!H22+'Latgale stat.,plān.reģ.valsts'!H22+'Rīga plān.reģ.valsts'!H22+'Vidzeme stat.,plān.reģ.valsts'!H22+'Zemgale stat.,plān.reģ.valsts'!H22</f>
        <v>85.75</v>
      </c>
      <c r="I22" s="112">
        <f>'Kurzeme stat.,plān.reģ.valsts'!I22+'Latgale stat.,plān.reģ.valsts'!I22+'Rīga plān.reģ.valsts'!I22+'Vidzeme stat.,plān.reģ.valsts'!I22+'Zemgale stat.,plān.reģ.valsts'!I22</f>
        <v>5.0200000000000005</v>
      </c>
      <c r="J22" s="112">
        <f>'Kurzeme stat.,plān.reģ.valsts'!J22+'Latgale stat.,plān.reģ.valsts'!J22+'Rīga plān.reģ.valsts'!J22+'Vidzeme stat.,plān.reģ.valsts'!J22+'Zemgale stat.,plān.reģ.valsts'!J22</f>
        <v>11.84</v>
      </c>
      <c r="K22" s="108">
        <f t="shared" si="3"/>
        <v>102.61</v>
      </c>
      <c r="L22" s="108">
        <f t="shared" si="4"/>
        <v>401.15</v>
      </c>
      <c r="M22" s="112">
        <f>'Kurzeme stat.,plān.reģ.valsts'!M22+'Latgale stat.,plān.reģ.valsts'!M22+'Rīga plān.reģ.valsts'!M22+'Vidzeme stat.,plān.reģ.valsts'!M22+'Zemgale stat.,plān.reģ.valsts'!M22</f>
        <v>4.8600000000000003</v>
      </c>
      <c r="N22" s="109">
        <f t="shared" si="5"/>
        <v>406.01</v>
      </c>
      <c r="O22" s="23"/>
    </row>
    <row r="23" spans="1:15" ht="14.25" customHeight="1" x14ac:dyDescent="0.3">
      <c r="A23" s="83"/>
      <c r="B23" s="84" t="s">
        <v>38</v>
      </c>
      <c r="C23" s="112">
        <f>'Kurzeme stat.,plān.reģ.valsts'!C23+'Latgale stat.,plān.reģ.valsts'!C23+'Rīga plān.reģ.valsts'!C23+'Vidzeme stat.,plān.reģ.valsts'!C23+'Zemgale stat.,plān.reģ.valsts'!C23</f>
        <v>24360.649999999998</v>
      </c>
      <c r="D23" s="112">
        <f>'Kurzeme stat.,plān.reģ.valsts'!D23+'Latgale stat.,plān.reģ.valsts'!D23+'Rīga plān.reģ.valsts'!D23+'Vidzeme stat.,plān.reģ.valsts'!D23+'Zemgale stat.,plān.reģ.valsts'!D23</f>
        <v>8949.1700000000019</v>
      </c>
      <c r="E23" s="112">
        <f>'Kurzeme stat.,plān.reģ.valsts'!E23+'Latgale stat.,plān.reģ.valsts'!E23+'Rīga plān.reģ.valsts'!E23+'Vidzeme stat.,plān.reģ.valsts'!E23+'Zemgale stat.,plān.reģ.valsts'!E23</f>
        <v>3.2</v>
      </c>
      <c r="F23" s="112">
        <f>'Kurzeme stat.,plān.reģ.valsts'!F23+'Latgale stat.,plān.reģ.valsts'!F23+'Rīga plān.reģ.valsts'!F23+'Vidzeme stat.,plān.reģ.valsts'!F23+'Zemgale stat.,plān.reģ.valsts'!F23</f>
        <v>30</v>
      </c>
      <c r="G23" s="126">
        <f t="shared" si="2"/>
        <v>33343.019999999997</v>
      </c>
      <c r="H23" s="112">
        <f>'Kurzeme stat.,plān.reģ.valsts'!H23+'Latgale stat.,plān.reģ.valsts'!H23+'Rīga plān.reģ.valsts'!H23+'Vidzeme stat.,plān.reģ.valsts'!H23+'Zemgale stat.,plān.reģ.valsts'!H23</f>
        <v>7254.58</v>
      </c>
      <c r="I23" s="112">
        <f>'Kurzeme stat.,plān.reģ.valsts'!I23+'Latgale stat.,plān.reģ.valsts'!I23+'Rīga plān.reģ.valsts'!I23+'Vidzeme stat.,plān.reģ.valsts'!I23+'Zemgale stat.,plān.reģ.valsts'!I23</f>
        <v>543.8599999999999</v>
      </c>
      <c r="J23" s="112">
        <f>'Kurzeme stat.,plān.reģ.valsts'!J23+'Latgale stat.,plān.reģ.valsts'!J23+'Rīga plān.reģ.valsts'!J23+'Vidzeme stat.,plān.reģ.valsts'!J23+'Zemgale stat.,plān.reģ.valsts'!J23</f>
        <v>1842.6100000000001</v>
      </c>
      <c r="K23" s="108">
        <f t="shared" si="3"/>
        <v>9641.0499999999993</v>
      </c>
      <c r="L23" s="108">
        <f t="shared" si="4"/>
        <v>42984.069999999992</v>
      </c>
      <c r="M23" s="112">
        <f>'Kurzeme stat.,plān.reģ.valsts'!M23+'Latgale stat.,plān.reģ.valsts'!M23+'Rīga plān.reģ.valsts'!M23+'Vidzeme stat.,plān.reģ.valsts'!M23+'Zemgale stat.,plān.reģ.valsts'!M23</f>
        <v>382.29</v>
      </c>
      <c r="N23" s="109">
        <f t="shared" si="5"/>
        <v>43366.359999999993</v>
      </c>
      <c r="O23" s="23"/>
    </row>
    <row r="24" spans="1:15" ht="14.25" customHeight="1" x14ac:dyDescent="0.3">
      <c r="A24" s="264" t="s">
        <v>28</v>
      </c>
      <c r="B24" s="84" t="s">
        <v>16</v>
      </c>
      <c r="C24" s="112">
        <f>'Kurzeme stat.,plān.reģ.valsts'!C24+'Latgale stat.,plān.reģ.valsts'!C24+'Rīga plān.reģ.valsts'!C24+'Vidzeme stat.,plān.reģ.valsts'!C24+'Zemgale stat.,plān.reģ.valsts'!C24</f>
        <v>907.69</v>
      </c>
      <c r="D24" s="112">
        <f>'Kurzeme stat.,plān.reģ.valsts'!D24+'Latgale stat.,plān.reģ.valsts'!D24+'Rīga plān.reģ.valsts'!D24+'Vidzeme stat.,plān.reģ.valsts'!D24+'Zemgale stat.,plān.reģ.valsts'!D24</f>
        <v>492.5</v>
      </c>
      <c r="E24" s="112">
        <f>'Kurzeme stat.,plān.reģ.valsts'!E24+'Latgale stat.,plān.reģ.valsts'!E24+'Rīga plān.reģ.valsts'!E24+'Vidzeme stat.,plān.reģ.valsts'!E24+'Zemgale stat.,plān.reģ.valsts'!E24</f>
        <v>0.59000000000000008</v>
      </c>
      <c r="F24" s="112">
        <f>'Kurzeme stat.,plān.reģ.valsts'!F24+'Latgale stat.,plān.reģ.valsts'!F24+'Rīga plān.reģ.valsts'!F24+'Vidzeme stat.,plān.reģ.valsts'!F24+'Zemgale stat.,plān.reģ.valsts'!F24</f>
        <v>12.469999999999999</v>
      </c>
      <c r="G24" s="126">
        <f t="shared" si="2"/>
        <v>1413.25</v>
      </c>
      <c r="H24" s="112">
        <f>'Kurzeme stat.,plān.reģ.valsts'!H24+'Latgale stat.,plān.reģ.valsts'!H24+'Rīga plān.reģ.valsts'!H24+'Vidzeme stat.,plān.reģ.valsts'!H24+'Zemgale stat.,plān.reģ.valsts'!H24</f>
        <v>731.81000000000006</v>
      </c>
      <c r="I24" s="112">
        <f>'Kurzeme stat.,plān.reģ.valsts'!I24+'Latgale stat.,plān.reģ.valsts'!I24+'Rīga plān.reģ.valsts'!I24+'Vidzeme stat.,plān.reģ.valsts'!I24+'Zemgale stat.,plān.reģ.valsts'!I24</f>
        <v>76.820000000000007</v>
      </c>
      <c r="J24" s="112">
        <f>'Kurzeme stat.,plān.reģ.valsts'!J24+'Latgale stat.,plān.reģ.valsts'!J24+'Rīga plān.reģ.valsts'!J24+'Vidzeme stat.,plān.reģ.valsts'!J24+'Zemgale stat.,plān.reģ.valsts'!J24</f>
        <v>55.460000000000008</v>
      </c>
      <c r="K24" s="108">
        <f t="shared" si="3"/>
        <v>864.09000000000015</v>
      </c>
      <c r="L24" s="108">
        <f t="shared" si="4"/>
        <v>2277.34</v>
      </c>
      <c r="M24" s="112">
        <f>'Kurzeme stat.,plān.reģ.valsts'!M24+'Latgale stat.,plān.reģ.valsts'!M24+'Rīga plān.reģ.valsts'!M24+'Vidzeme stat.,plān.reģ.valsts'!M24+'Zemgale stat.,plān.reģ.valsts'!M24</f>
        <v>70.17</v>
      </c>
      <c r="N24" s="109">
        <f t="shared" si="5"/>
        <v>2347.5100000000002</v>
      </c>
      <c r="O24" s="23"/>
    </row>
    <row r="25" spans="1:15" ht="14.25" customHeight="1" x14ac:dyDescent="0.3">
      <c r="A25" s="264"/>
      <c r="B25" s="84" t="s">
        <v>38</v>
      </c>
      <c r="C25" s="112">
        <f>'Kurzeme stat.,plān.reģ.valsts'!C25+'Latgale stat.,plān.reģ.valsts'!C25+'Rīga plān.reģ.valsts'!C25+'Vidzeme stat.,plān.reģ.valsts'!C25+'Zemgale stat.,plān.reģ.valsts'!C25</f>
        <v>39428.189999999995</v>
      </c>
      <c r="D25" s="112">
        <f>'Kurzeme stat.,plān.reģ.valsts'!D25+'Latgale stat.,plān.reģ.valsts'!D25+'Rīga plān.reģ.valsts'!D25+'Vidzeme stat.,plān.reģ.valsts'!D25+'Zemgale stat.,plān.reģ.valsts'!D25</f>
        <v>28861.54</v>
      </c>
      <c r="E25" s="112">
        <f>'Kurzeme stat.,plān.reģ.valsts'!E25+'Latgale stat.,plān.reģ.valsts'!E25+'Rīga plān.reģ.valsts'!E25+'Vidzeme stat.,plān.reģ.valsts'!E25+'Zemgale stat.,plān.reģ.valsts'!E25</f>
        <v>7.86</v>
      </c>
      <c r="F25" s="112">
        <f>'Kurzeme stat.,plān.reģ.valsts'!F25+'Latgale stat.,plān.reģ.valsts'!F25+'Rīga plān.reģ.valsts'!F25+'Vidzeme stat.,plān.reģ.valsts'!F25+'Zemgale stat.,plān.reģ.valsts'!F25</f>
        <v>76.33</v>
      </c>
      <c r="G25" s="126">
        <f t="shared" si="2"/>
        <v>68373.919999999998</v>
      </c>
      <c r="H25" s="112">
        <f>'Kurzeme stat.,plān.reģ.valsts'!H25+'Latgale stat.,plān.reģ.valsts'!H25+'Rīga plān.reģ.valsts'!H25+'Vidzeme stat.,plān.reģ.valsts'!H25+'Zemgale stat.,plān.reģ.valsts'!H25</f>
        <v>52299.729999999996</v>
      </c>
      <c r="I25" s="112">
        <f>'Kurzeme stat.,plān.reģ.valsts'!I25+'Latgale stat.,plān.reģ.valsts'!I25+'Rīga plān.reģ.valsts'!I25+'Vidzeme stat.,plān.reģ.valsts'!I25+'Zemgale stat.,plān.reģ.valsts'!I25</f>
        <v>5695.35</v>
      </c>
      <c r="J25" s="112">
        <f>'Kurzeme stat.,plān.reģ.valsts'!J25+'Latgale stat.,plān.reģ.valsts'!J25+'Rīga plān.reģ.valsts'!J25+'Vidzeme stat.,plān.reģ.valsts'!J25+'Zemgale stat.,plān.reģ.valsts'!J25</f>
        <v>3989.2899999999995</v>
      </c>
      <c r="K25" s="108">
        <f t="shared" si="3"/>
        <v>61984.369999999995</v>
      </c>
      <c r="L25" s="108">
        <f t="shared" si="4"/>
        <v>130358.29</v>
      </c>
      <c r="M25" s="112">
        <f>'Kurzeme stat.,plān.reģ.valsts'!M25+'Latgale stat.,plān.reģ.valsts'!M25+'Rīga plān.reģ.valsts'!M25+'Vidzeme stat.,plān.reģ.valsts'!M25+'Zemgale stat.,plān.reģ.valsts'!M25</f>
        <v>3998</v>
      </c>
      <c r="N25" s="109">
        <f t="shared" si="5"/>
        <v>134356.28999999998</v>
      </c>
      <c r="O25" s="23"/>
    </row>
    <row r="26" spans="1:15" ht="14.25" customHeight="1" x14ac:dyDescent="0.3">
      <c r="A26" s="264" t="s">
        <v>29</v>
      </c>
      <c r="B26" s="84" t="s">
        <v>16</v>
      </c>
      <c r="C26" s="112">
        <f>'Kurzeme stat.,plān.reģ.valsts'!C26+'Latgale stat.,plān.reģ.valsts'!C26+'Rīga plān.reģ.valsts'!C26+'Vidzeme stat.,plān.reģ.valsts'!C26+'Zemgale stat.,plān.reģ.valsts'!C26</f>
        <v>0</v>
      </c>
      <c r="D26" s="112">
        <f>'Kurzeme stat.,plān.reģ.valsts'!D26+'Latgale stat.,plān.reģ.valsts'!D26+'Rīga plān.reģ.valsts'!D26+'Vidzeme stat.,plān.reģ.valsts'!D26+'Zemgale stat.,plān.reģ.valsts'!D26</f>
        <v>0</v>
      </c>
      <c r="E26" s="112">
        <f>'Kurzeme stat.,plān.reģ.valsts'!E26+'Latgale stat.,plān.reģ.valsts'!E26+'Rīga plān.reģ.valsts'!E26+'Vidzeme stat.,plān.reģ.valsts'!E26+'Zemgale stat.,plān.reģ.valsts'!E26</f>
        <v>0</v>
      </c>
      <c r="F26" s="112">
        <f>'Kurzeme stat.,plān.reģ.valsts'!F26+'Latgale stat.,plān.reģ.valsts'!F26+'Rīga plān.reģ.valsts'!F26+'Vidzeme stat.,plān.reģ.valsts'!F26+'Zemgale stat.,plān.reģ.valsts'!F26</f>
        <v>0</v>
      </c>
      <c r="G26" s="126">
        <f t="shared" si="2"/>
        <v>0</v>
      </c>
      <c r="H26" s="112">
        <f>'Kurzeme stat.,plān.reģ.valsts'!H26+'Latgale stat.,plān.reģ.valsts'!H26+'Rīga plān.reģ.valsts'!H26+'Vidzeme stat.,plān.reģ.valsts'!H26+'Zemgale stat.,plān.reģ.valsts'!H26</f>
        <v>0</v>
      </c>
      <c r="I26" s="112">
        <f>'Kurzeme stat.,plān.reģ.valsts'!I26+'Latgale stat.,plān.reģ.valsts'!I26+'Rīga plān.reģ.valsts'!I26+'Vidzeme stat.,plān.reģ.valsts'!I26+'Zemgale stat.,plān.reģ.valsts'!I26</f>
        <v>0</v>
      </c>
      <c r="J26" s="112">
        <f>'Kurzeme stat.,plān.reģ.valsts'!J26+'Latgale stat.,plān.reģ.valsts'!J26+'Rīga plān.reģ.valsts'!J26+'Vidzeme stat.,plān.reģ.valsts'!J26+'Zemgale stat.,plān.reģ.valsts'!J26</f>
        <v>0</v>
      </c>
      <c r="K26" s="108">
        <f t="shared" si="3"/>
        <v>0</v>
      </c>
      <c r="L26" s="108">
        <f t="shared" si="4"/>
        <v>0</v>
      </c>
      <c r="M26" s="112">
        <f>'Kurzeme stat.,plān.reģ.valsts'!M26+'Latgale stat.,plān.reģ.valsts'!M26+'Rīga plān.reģ.valsts'!M26+'Vidzeme stat.,plān.reģ.valsts'!M26+'Zemgale stat.,plān.reģ.valsts'!M26</f>
        <v>0</v>
      </c>
      <c r="N26" s="109">
        <f t="shared" si="5"/>
        <v>0</v>
      </c>
      <c r="O26" s="23"/>
    </row>
    <row r="27" spans="1:15" ht="14.25" customHeight="1" x14ac:dyDescent="0.3">
      <c r="A27" s="264"/>
      <c r="B27" s="84" t="s">
        <v>38</v>
      </c>
      <c r="C27" s="112">
        <f>'Kurzeme stat.,plān.reģ.valsts'!C27+'Latgale stat.,plān.reģ.valsts'!C27+'Rīga plān.reģ.valsts'!C27+'Vidzeme stat.,plān.reģ.valsts'!C27+'Zemgale stat.,plān.reģ.valsts'!C27</f>
        <v>0</v>
      </c>
      <c r="D27" s="112">
        <f>'Kurzeme stat.,plān.reģ.valsts'!D27+'Latgale stat.,plān.reģ.valsts'!D27+'Rīga plān.reģ.valsts'!D27+'Vidzeme stat.,plān.reģ.valsts'!D27+'Zemgale stat.,plān.reģ.valsts'!D27</f>
        <v>0</v>
      </c>
      <c r="E27" s="112">
        <f>'Kurzeme stat.,plān.reģ.valsts'!E27+'Latgale stat.,plān.reģ.valsts'!E27+'Rīga plān.reģ.valsts'!E27+'Vidzeme stat.,plān.reģ.valsts'!E27+'Zemgale stat.,plān.reģ.valsts'!E27</f>
        <v>0</v>
      </c>
      <c r="F27" s="112">
        <f>'Kurzeme stat.,plān.reģ.valsts'!F27+'Latgale stat.,plān.reģ.valsts'!F27+'Rīga plān.reģ.valsts'!F27+'Vidzeme stat.,plān.reģ.valsts'!F27+'Zemgale stat.,plān.reģ.valsts'!F27</f>
        <v>0</v>
      </c>
      <c r="G27" s="126">
        <f t="shared" si="2"/>
        <v>0</v>
      </c>
      <c r="H27" s="112">
        <f>'Kurzeme stat.,plān.reģ.valsts'!H27+'Latgale stat.,plān.reģ.valsts'!H27+'Rīga plān.reģ.valsts'!H27+'Vidzeme stat.,plān.reģ.valsts'!H27+'Zemgale stat.,plān.reģ.valsts'!H27</f>
        <v>0</v>
      </c>
      <c r="I27" s="112">
        <f>'Kurzeme stat.,plān.reģ.valsts'!I27+'Latgale stat.,plān.reģ.valsts'!I27+'Rīga plān.reģ.valsts'!I27+'Vidzeme stat.,plān.reģ.valsts'!I27+'Zemgale stat.,plān.reģ.valsts'!I27</f>
        <v>0</v>
      </c>
      <c r="J27" s="112">
        <f>'Kurzeme stat.,plān.reģ.valsts'!J27+'Latgale stat.,plān.reģ.valsts'!J27+'Rīga plān.reģ.valsts'!J27+'Vidzeme stat.,plān.reģ.valsts'!J27+'Zemgale stat.,plān.reģ.valsts'!J27</f>
        <v>0</v>
      </c>
      <c r="K27" s="108">
        <f t="shared" si="3"/>
        <v>0</v>
      </c>
      <c r="L27" s="108">
        <f t="shared" si="4"/>
        <v>0</v>
      </c>
      <c r="M27" s="112">
        <f>'Kurzeme stat.,plān.reģ.valsts'!M27+'Latgale stat.,plān.reģ.valsts'!M27+'Rīga plān.reģ.valsts'!M27+'Vidzeme stat.,plān.reģ.valsts'!M27+'Zemgale stat.,plān.reģ.valsts'!M27</f>
        <v>0</v>
      </c>
      <c r="N27" s="109">
        <f t="shared" si="5"/>
        <v>0</v>
      </c>
      <c r="O27" s="23"/>
    </row>
    <row r="28" spans="1:15" ht="14.25" customHeight="1" x14ac:dyDescent="0.3">
      <c r="A28" s="264" t="s">
        <v>30</v>
      </c>
      <c r="B28" s="84" t="s">
        <v>16</v>
      </c>
      <c r="C28" s="112">
        <f>'Kurzeme stat.,plān.reģ.valsts'!C28+'Latgale stat.,plān.reģ.valsts'!C28+'Rīga plān.reģ.valsts'!C28+'Vidzeme stat.,plān.reģ.valsts'!C28+'Zemgale stat.,plān.reģ.valsts'!C28</f>
        <v>0</v>
      </c>
      <c r="D28" s="112">
        <f>'Kurzeme stat.,plān.reģ.valsts'!D28+'Latgale stat.,plān.reģ.valsts'!D28+'Rīga plān.reģ.valsts'!D28+'Vidzeme stat.,plān.reģ.valsts'!D28+'Zemgale stat.,plān.reģ.valsts'!D28</f>
        <v>1.63</v>
      </c>
      <c r="E28" s="112">
        <f>'Kurzeme stat.,plān.reģ.valsts'!E28+'Latgale stat.,plān.reģ.valsts'!E28+'Rīga plān.reģ.valsts'!E28+'Vidzeme stat.,plān.reģ.valsts'!E28+'Zemgale stat.,plān.reģ.valsts'!E28</f>
        <v>0</v>
      </c>
      <c r="F28" s="112">
        <f>'Kurzeme stat.,plān.reģ.valsts'!F28+'Latgale stat.,plān.reģ.valsts'!F28+'Rīga plān.reģ.valsts'!F28+'Vidzeme stat.,plān.reģ.valsts'!F28+'Zemgale stat.,plān.reģ.valsts'!F28</f>
        <v>0</v>
      </c>
      <c r="G28" s="126">
        <f t="shared" si="2"/>
        <v>1.63</v>
      </c>
      <c r="H28" s="112">
        <f>'Kurzeme stat.,plān.reģ.valsts'!H28+'Latgale stat.,plān.reģ.valsts'!H28+'Rīga plān.reģ.valsts'!H28+'Vidzeme stat.,plān.reģ.valsts'!H28+'Zemgale stat.,plān.reģ.valsts'!H28</f>
        <v>3.35</v>
      </c>
      <c r="I28" s="112">
        <f>'Kurzeme stat.,plān.reģ.valsts'!I28+'Latgale stat.,plān.reģ.valsts'!I28+'Rīga plān.reģ.valsts'!I28+'Vidzeme stat.,plān.reģ.valsts'!I28+'Zemgale stat.,plān.reģ.valsts'!I28</f>
        <v>2.0699999999999998</v>
      </c>
      <c r="J28" s="112">
        <f>'Kurzeme stat.,plān.reģ.valsts'!J28+'Latgale stat.,plān.reģ.valsts'!J28+'Rīga plān.reģ.valsts'!J28+'Vidzeme stat.,plān.reģ.valsts'!J28+'Zemgale stat.,plān.reģ.valsts'!J28</f>
        <v>0</v>
      </c>
      <c r="K28" s="108">
        <f t="shared" si="3"/>
        <v>5.42</v>
      </c>
      <c r="L28" s="108">
        <f t="shared" si="4"/>
        <v>7.05</v>
      </c>
      <c r="M28" s="112">
        <f>'Kurzeme stat.,plān.reģ.valsts'!M28+'Latgale stat.,plān.reģ.valsts'!M28+'Rīga plān.reģ.valsts'!M28+'Vidzeme stat.,plān.reģ.valsts'!M28+'Zemgale stat.,plān.reģ.valsts'!M28</f>
        <v>0</v>
      </c>
      <c r="N28" s="109">
        <f t="shared" si="5"/>
        <v>7.05</v>
      </c>
      <c r="O28" s="23"/>
    </row>
    <row r="29" spans="1:15" ht="14.25" customHeight="1" x14ac:dyDescent="0.3">
      <c r="A29" s="264"/>
      <c r="B29" s="84" t="s">
        <v>38</v>
      </c>
      <c r="C29" s="112">
        <f>'Kurzeme stat.,plān.reģ.valsts'!C29+'Latgale stat.,plān.reģ.valsts'!C29+'Rīga plān.reģ.valsts'!C29+'Vidzeme stat.,plān.reģ.valsts'!C29+'Zemgale stat.,plān.reģ.valsts'!C29</f>
        <v>0</v>
      </c>
      <c r="D29" s="112">
        <f>'Kurzeme stat.,plān.reģ.valsts'!D29+'Latgale stat.,plān.reģ.valsts'!D29+'Rīga plān.reģ.valsts'!D29+'Vidzeme stat.,plān.reģ.valsts'!D29+'Zemgale stat.,plān.reģ.valsts'!D29</f>
        <v>81</v>
      </c>
      <c r="E29" s="112">
        <f>'Kurzeme stat.,plān.reģ.valsts'!E29+'Latgale stat.,plān.reģ.valsts'!E29+'Rīga plān.reģ.valsts'!E29+'Vidzeme stat.,plān.reģ.valsts'!E29+'Zemgale stat.,plān.reģ.valsts'!E29</f>
        <v>0</v>
      </c>
      <c r="F29" s="112">
        <f>'Kurzeme stat.,plān.reģ.valsts'!F29+'Latgale stat.,plān.reģ.valsts'!F29+'Rīga plān.reģ.valsts'!F29+'Vidzeme stat.,plān.reģ.valsts'!F29+'Zemgale stat.,plān.reģ.valsts'!F29</f>
        <v>0</v>
      </c>
      <c r="G29" s="126">
        <f t="shared" si="2"/>
        <v>81</v>
      </c>
      <c r="H29" s="112">
        <f>'Kurzeme stat.,plān.reģ.valsts'!H29+'Latgale stat.,plān.reģ.valsts'!H29+'Rīga plān.reģ.valsts'!H29+'Vidzeme stat.,plān.reģ.valsts'!H29+'Zemgale stat.,plān.reģ.valsts'!H29</f>
        <v>98</v>
      </c>
      <c r="I29" s="112">
        <f>'Kurzeme stat.,plān.reģ.valsts'!I29+'Latgale stat.,plān.reģ.valsts'!I29+'Rīga plān.reģ.valsts'!I29+'Vidzeme stat.,plān.reģ.valsts'!I29+'Zemgale stat.,plān.reģ.valsts'!I29</f>
        <v>70</v>
      </c>
      <c r="J29" s="112">
        <f>'Kurzeme stat.,plān.reģ.valsts'!J29+'Latgale stat.,plān.reģ.valsts'!J29+'Rīga plān.reģ.valsts'!J29+'Vidzeme stat.,plān.reģ.valsts'!J29+'Zemgale stat.,plān.reģ.valsts'!J29</f>
        <v>0</v>
      </c>
      <c r="K29" s="108">
        <f t="shared" si="3"/>
        <v>168</v>
      </c>
      <c r="L29" s="108">
        <f t="shared" si="4"/>
        <v>249</v>
      </c>
      <c r="M29" s="112">
        <f>'Kurzeme stat.,plān.reģ.valsts'!M29+'Latgale stat.,plān.reģ.valsts'!M29+'Rīga plān.reģ.valsts'!M29+'Vidzeme stat.,plān.reģ.valsts'!M29+'Zemgale stat.,plān.reģ.valsts'!M29</f>
        <v>0</v>
      </c>
      <c r="N29" s="109">
        <f t="shared" si="5"/>
        <v>249</v>
      </c>
      <c r="O29" s="23"/>
    </row>
    <row r="30" spans="1:15" ht="14.25" customHeight="1" x14ac:dyDescent="0.3">
      <c r="A30" s="264" t="s">
        <v>31</v>
      </c>
      <c r="B30" s="84" t="s">
        <v>16</v>
      </c>
      <c r="C30" s="112">
        <f>'Kurzeme stat.,plān.reģ.valsts'!C30+'Latgale stat.,plān.reģ.valsts'!C30+'Rīga plān.reģ.valsts'!C30+'Vidzeme stat.,plān.reģ.valsts'!C30+'Zemgale stat.,plān.reģ.valsts'!C30</f>
        <v>402.23</v>
      </c>
      <c r="D30" s="112">
        <f>'Kurzeme stat.,plān.reģ.valsts'!D30+'Latgale stat.,plān.reģ.valsts'!D30+'Rīga plān.reģ.valsts'!D30+'Vidzeme stat.,plān.reģ.valsts'!D30+'Zemgale stat.,plān.reģ.valsts'!D30</f>
        <v>177.84000000000003</v>
      </c>
      <c r="E30" s="112">
        <f>'Kurzeme stat.,plān.reģ.valsts'!E30+'Latgale stat.,plān.reģ.valsts'!E30+'Rīga plān.reģ.valsts'!E30+'Vidzeme stat.,plān.reģ.valsts'!E30+'Zemgale stat.,plān.reģ.valsts'!E30</f>
        <v>0.38</v>
      </c>
      <c r="F30" s="112">
        <f>'Kurzeme stat.,plān.reģ.valsts'!F30+'Latgale stat.,plān.reģ.valsts'!F30+'Rīga plān.reģ.valsts'!F30+'Vidzeme stat.,plān.reģ.valsts'!F30+'Zemgale stat.,plān.reģ.valsts'!F30</f>
        <v>1.77</v>
      </c>
      <c r="G30" s="126">
        <f t="shared" si="2"/>
        <v>582.22</v>
      </c>
      <c r="H30" s="112">
        <f>'Kurzeme stat.,plān.reģ.valsts'!H30+'Latgale stat.,plān.reģ.valsts'!H30+'Rīga plān.reģ.valsts'!H30+'Vidzeme stat.,plān.reģ.valsts'!H30+'Zemgale stat.,plān.reģ.valsts'!H30</f>
        <v>166.89</v>
      </c>
      <c r="I30" s="112">
        <f>'Kurzeme stat.,plān.reģ.valsts'!I30+'Latgale stat.,plān.reģ.valsts'!I30+'Rīga plān.reģ.valsts'!I30+'Vidzeme stat.,plān.reģ.valsts'!I30+'Zemgale stat.,plān.reģ.valsts'!I30</f>
        <v>17.13</v>
      </c>
      <c r="J30" s="112">
        <f>'Kurzeme stat.,plān.reģ.valsts'!J30+'Latgale stat.,plān.reģ.valsts'!J30+'Rīga plān.reģ.valsts'!J30+'Vidzeme stat.,plān.reģ.valsts'!J30+'Zemgale stat.,plān.reģ.valsts'!J30</f>
        <v>29.77</v>
      </c>
      <c r="K30" s="108">
        <f t="shared" si="3"/>
        <v>213.79</v>
      </c>
      <c r="L30" s="108">
        <f t="shared" si="4"/>
        <v>796.01</v>
      </c>
      <c r="M30" s="112">
        <f>'Kurzeme stat.,plān.reģ.valsts'!M30+'Latgale stat.,plān.reģ.valsts'!M30+'Rīga plān.reģ.valsts'!M30+'Vidzeme stat.,plān.reģ.valsts'!M30+'Zemgale stat.,plān.reģ.valsts'!M30</f>
        <v>18.71</v>
      </c>
      <c r="N30" s="109">
        <f t="shared" si="5"/>
        <v>814.72</v>
      </c>
      <c r="O30" s="23"/>
    </row>
    <row r="31" spans="1:15" ht="14.25" customHeight="1" x14ac:dyDescent="0.3">
      <c r="A31" s="264"/>
      <c r="B31" s="84" t="s">
        <v>38</v>
      </c>
      <c r="C31" s="113">
        <f>'Kurzeme stat.,plān.reģ.valsts'!C31+'Latgale stat.,plān.reģ.valsts'!C31+'Rīga plān.reģ.valsts'!C31+'Vidzeme stat.,plān.reģ.valsts'!C31+'Zemgale stat.,plān.reģ.valsts'!C31</f>
        <v>73564</v>
      </c>
      <c r="D31" s="113">
        <f>'Kurzeme stat.,plān.reģ.valsts'!D31+'Latgale stat.,plān.reģ.valsts'!D31+'Rīga plān.reģ.valsts'!D31+'Vidzeme stat.,plān.reģ.valsts'!D31+'Zemgale stat.,plān.reģ.valsts'!D31</f>
        <v>29665</v>
      </c>
      <c r="E31" s="113">
        <f>'Kurzeme stat.,plān.reģ.valsts'!E31+'Latgale stat.,plān.reģ.valsts'!E31+'Rīga plān.reģ.valsts'!E31+'Vidzeme stat.,plān.reģ.valsts'!E31+'Zemgale stat.,plān.reģ.valsts'!E31</f>
        <v>26</v>
      </c>
      <c r="F31" s="113">
        <f>'Kurzeme stat.,plān.reģ.valsts'!F31+'Latgale stat.,plān.reģ.valsts'!F31+'Rīga plān.reģ.valsts'!F31+'Vidzeme stat.,plān.reģ.valsts'!F31+'Zemgale stat.,plān.reģ.valsts'!F31</f>
        <v>365</v>
      </c>
      <c r="G31" s="130">
        <f t="shared" si="2"/>
        <v>103620</v>
      </c>
      <c r="H31" s="113">
        <f>'Kurzeme stat.,plān.reģ.valsts'!H31+'Latgale stat.,plān.reģ.valsts'!H31+'Rīga plān.reģ.valsts'!H31+'Vidzeme stat.,plān.reģ.valsts'!H31+'Zemgale stat.,plān.reģ.valsts'!H31</f>
        <v>26125</v>
      </c>
      <c r="I31" s="113">
        <f>'Kurzeme stat.,plān.reģ.valsts'!I31+'Latgale stat.,plān.reģ.valsts'!I31+'Rīga plān.reģ.valsts'!I31+'Vidzeme stat.,plān.reģ.valsts'!I31+'Zemgale stat.,plān.reģ.valsts'!I31</f>
        <v>2475</v>
      </c>
      <c r="J31" s="113">
        <f>'Kurzeme stat.,plān.reģ.valsts'!J31+'Latgale stat.,plān.reģ.valsts'!J31+'Rīga plān.reģ.valsts'!J31+'Vidzeme stat.,plān.reģ.valsts'!J31+'Zemgale stat.,plān.reģ.valsts'!J31</f>
        <v>4577</v>
      </c>
      <c r="K31" s="114">
        <f t="shared" si="3"/>
        <v>33177</v>
      </c>
      <c r="L31" s="114">
        <f t="shared" si="4"/>
        <v>136797</v>
      </c>
      <c r="M31" s="113">
        <f>'Kurzeme stat.,plān.reģ.valsts'!M31+'Latgale stat.,plān.reģ.valsts'!M31+'Rīga plān.reģ.valsts'!M31+'Vidzeme stat.,plān.reģ.valsts'!M31+'Zemgale stat.,plān.reģ.valsts'!M31</f>
        <v>2057</v>
      </c>
      <c r="N31" s="109">
        <f t="shared" si="5"/>
        <v>138854</v>
      </c>
      <c r="O31" s="23"/>
    </row>
    <row r="32" spans="1:15" ht="14.25" customHeight="1" x14ac:dyDescent="0.3">
      <c r="A32" s="264" t="s">
        <v>32</v>
      </c>
      <c r="B32" s="84" t="s">
        <v>16</v>
      </c>
      <c r="C32" s="112">
        <f>'Kurzeme stat.,plān.reģ.valsts'!C32+'Latgale stat.,plān.reģ.valsts'!C32+'Rīga plān.reģ.valsts'!C32+'Vidzeme stat.,plān.reģ.valsts'!C32+'Zemgale stat.,plān.reģ.valsts'!C32</f>
        <v>0</v>
      </c>
      <c r="D32" s="112">
        <f>'Kurzeme stat.,plān.reģ.valsts'!D32+'Latgale stat.,plān.reģ.valsts'!D32+'Rīga plān.reģ.valsts'!D32+'Vidzeme stat.,plān.reģ.valsts'!D32+'Zemgale stat.,plān.reģ.valsts'!D32</f>
        <v>0</v>
      </c>
      <c r="E32" s="112">
        <f>'Kurzeme stat.,plān.reģ.valsts'!E32+'Latgale stat.,plān.reģ.valsts'!E32+'Rīga plān.reģ.valsts'!E32+'Vidzeme stat.,plān.reģ.valsts'!E32+'Zemgale stat.,plān.reģ.valsts'!E32</f>
        <v>0</v>
      </c>
      <c r="F32" s="112">
        <f>'Kurzeme stat.,plān.reģ.valsts'!F32+'Latgale stat.,plān.reģ.valsts'!F32+'Rīga plān.reģ.valsts'!F32+'Vidzeme stat.,plān.reģ.valsts'!F32+'Zemgale stat.,plān.reģ.valsts'!F32</f>
        <v>0</v>
      </c>
      <c r="G32" s="126">
        <f t="shared" si="2"/>
        <v>0</v>
      </c>
      <c r="H32" s="112">
        <f>'Kurzeme stat.,plān.reģ.valsts'!H32+'Latgale stat.,plān.reģ.valsts'!H32+'Rīga plān.reģ.valsts'!H32+'Vidzeme stat.,plān.reģ.valsts'!H32+'Zemgale stat.,plān.reģ.valsts'!H32</f>
        <v>0</v>
      </c>
      <c r="I32" s="112">
        <f>'Kurzeme stat.,plān.reģ.valsts'!I32+'Latgale stat.,plān.reģ.valsts'!I32+'Rīga plān.reģ.valsts'!I32+'Vidzeme stat.,plān.reģ.valsts'!I32+'Zemgale stat.,plān.reģ.valsts'!I32</f>
        <v>0</v>
      </c>
      <c r="J32" s="112">
        <f>'Kurzeme stat.,plān.reģ.valsts'!J32+'Latgale stat.,plān.reģ.valsts'!J32+'Rīga plān.reģ.valsts'!J32+'Vidzeme stat.,plān.reģ.valsts'!J32+'Zemgale stat.,plān.reģ.valsts'!J32</f>
        <v>0</v>
      </c>
      <c r="K32" s="108">
        <f t="shared" si="3"/>
        <v>0</v>
      </c>
      <c r="L32" s="108">
        <f t="shared" si="4"/>
        <v>0</v>
      </c>
      <c r="M32" s="112">
        <f>'Kurzeme stat.,plān.reģ.valsts'!M32+'Latgale stat.,plān.reģ.valsts'!M32+'Rīga plān.reģ.valsts'!M32+'Vidzeme stat.,plān.reģ.valsts'!M32+'Zemgale stat.,plān.reģ.valsts'!M32</f>
        <v>0</v>
      </c>
      <c r="N32" s="109">
        <f t="shared" si="5"/>
        <v>0</v>
      </c>
      <c r="O32" s="23"/>
    </row>
    <row r="33" spans="1:16" ht="14.25" customHeight="1" x14ac:dyDescent="0.3">
      <c r="A33" s="264"/>
      <c r="B33" s="84" t="s">
        <v>38</v>
      </c>
      <c r="C33" s="112">
        <f>'Kurzeme stat.,plān.reģ.valsts'!C33+'Latgale stat.,plān.reģ.valsts'!C33+'Rīga plān.reģ.valsts'!C33+'Vidzeme stat.,plān.reģ.valsts'!C33+'Zemgale stat.,plān.reģ.valsts'!C33</f>
        <v>0</v>
      </c>
      <c r="D33" s="112">
        <f>'Kurzeme stat.,plān.reģ.valsts'!D33+'Latgale stat.,plān.reģ.valsts'!D33+'Rīga plān.reģ.valsts'!D33+'Vidzeme stat.,plān.reģ.valsts'!D33+'Zemgale stat.,plān.reģ.valsts'!D33</f>
        <v>0</v>
      </c>
      <c r="E33" s="112">
        <f>'Kurzeme stat.,plān.reģ.valsts'!E33+'Latgale stat.,plān.reģ.valsts'!E33+'Rīga plān.reģ.valsts'!E33+'Vidzeme stat.,plān.reģ.valsts'!E33+'Zemgale stat.,plān.reģ.valsts'!E33</f>
        <v>0</v>
      </c>
      <c r="F33" s="112">
        <f>'Kurzeme stat.,plān.reģ.valsts'!F33+'Latgale stat.,plān.reģ.valsts'!F33+'Rīga plān.reģ.valsts'!F33+'Vidzeme stat.,plān.reģ.valsts'!F33+'Zemgale stat.,plān.reģ.valsts'!F33</f>
        <v>0</v>
      </c>
      <c r="G33" s="126">
        <f t="shared" si="2"/>
        <v>0</v>
      </c>
      <c r="H33" s="112">
        <f>'Kurzeme stat.,plān.reģ.valsts'!H33+'Latgale stat.,plān.reģ.valsts'!H33+'Rīga plān.reģ.valsts'!H33+'Vidzeme stat.,plān.reģ.valsts'!H33+'Zemgale stat.,plān.reģ.valsts'!H33</f>
        <v>0</v>
      </c>
      <c r="I33" s="112">
        <f>'Kurzeme stat.,plān.reģ.valsts'!I33+'Latgale stat.,plān.reģ.valsts'!I33+'Rīga plān.reģ.valsts'!I33+'Vidzeme stat.,plān.reģ.valsts'!I33+'Zemgale stat.,plān.reģ.valsts'!I33</f>
        <v>0</v>
      </c>
      <c r="J33" s="112">
        <f>'Kurzeme stat.,plān.reģ.valsts'!J33+'Latgale stat.,plān.reģ.valsts'!J33+'Rīga plān.reģ.valsts'!J33+'Vidzeme stat.,plān.reģ.valsts'!J33+'Zemgale stat.,plān.reģ.valsts'!J33</f>
        <v>0</v>
      </c>
      <c r="K33" s="108">
        <f t="shared" si="3"/>
        <v>0</v>
      </c>
      <c r="L33" s="108">
        <f t="shared" si="4"/>
        <v>0</v>
      </c>
      <c r="M33" s="112">
        <f>'Kurzeme stat.,plān.reģ.valsts'!M33+'Latgale stat.,plān.reģ.valsts'!M33+'Rīga plān.reģ.valsts'!M33+'Vidzeme stat.,plān.reģ.valsts'!M33+'Zemgale stat.,plān.reģ.valsts'!M33</f>
        <v>0</v>
      </c>
      <c r="N33" s="109">
        <f>SUM(L33:M33)</f>
        <v>0</v>
      </c>
      <c r="O33" s="23"/>
    </row>
    <row r="34" spans="1:16" ht="14.25" customHeight="1" x14ac:dyDescent="0.3">
      <c r="A34" s="264" t="s">
        <v>33</v>
      </c>
      <c r="B34" s="84" t="s">
        <v>16</v>
      </c>
      <c r="C34" s="112">
        <f>'Kurzeme stat.,plān.reģ.valsts'!C34+'Latgale stat.,plān.reģ.valsts'!C34+'Rīga plān.reģ.valsts'!C34+'Vidzeme stat.,plān.reģ.valsts'!C34+'Zemgale stat.,plān.reģ.valsts'!C34</f>
        <v>0</v>
      </c>
      <c r="D34" s="112">
        <f>'Kurzeme stat.,plān.reģ.valsts'!D34+'Latgale stat.,plān.reģ.valsts'!D34+'Rīga plān.reģ.valsts'!D34+'Vidzeme stat.,plān.reģ.valsts'!D34+'Zemgale stat.,plān.reģ.valsts'!D34</f>
        <v>0</v>
      </c>
      <c r="E34" s="112">
        <f>'Kurzeme stat.,plān.reģ.valsts'!E34+'Latgale stat.,plān.reģ.valsts'!E34+'Rīga plān.reģ.valsts'!E34+'Vidzeme stat.,plān.reģ.valsts'!E34+'Zemgale stat.,plān.reģ.valsts'!E34</f>
        <v>0</v>
      </c>
      <c r="F34" s="112">
        <f>'Kurzeme stat.,plān.reģ.valsts'!F34+'Latgale stat.,plān.reģ.valsts'!F34+'Rīga plān.reģ.valsts'!F34+'Vidzeme stat.,plān.reģ.valsts'!F34+'Zemgale stat.,plān.reģ.valsts'!F34</f>
        <v>0</v>
      </c>
      <c r="G34" s="126">
        <f t="shared" si="2"/>
        <v>0</v>
      </c>
      <c r="H34" s="112">
        <f>'Kurzeme stat.,plān.reģ.valsts'!H34+'Latgale stat.,plān.reģ.valsts'!H34+'Rīga plān.reģ.valsts'!H34+'Vidzeme stat.,plān.reģ.valsts'!H34+'Zemgale stat.,plān.reģ.valsts'!H34</f>
        <v>0</v>
      </c>
      <c r="I34" s="112">
        <f>'Kurzeme stat.,plān.reģ.valsts'!I34+'Latgale stat.,plān.reģ.valsts'!I34+'Rīga plān.reģ.valsts'!I34+'Vidzeme stat.,plān.reģ.valsts'!I34+'Zemgale stat.,plān.reģ.valsts'!I34</f>
        <v>0</v>
      </c>
      <c r="J34" s="112">
        <f>'Kurzeme stat.,plān.reģ.valsts'!J34+'Latgale stat.,plān.reģ.valsts'!J34+'Rīga plān.reģ.valsts'!J34+'Vidzeme stat.,plān.reģ.valsts'!J34+'Zemgale stat.,plān.reģ.valsts'!J34</f>
        <v>0</v>
      </c>
      <c r="K34" s="108">
        <f t="shared" si="3"/>
        <v>0</v>
      </c>
      <c r="L34" s="108">
        <f t="shared" si="4"/>
        <v>0</v>
      </c>
      <c r="M34" s="112">
        <f>'Kurzeme stat.,plān.reģ.valsts'!M34+'Latgale stat.,plān.reģ.valsts'!M34+'Rīga plān.reģ.valsts'!M34+'Vidzeme stat.,plān.reģ.valsts'!M34+'Zemgale stat.,plān.reģ.valsts'!M34</f>
        <v>0</v>
      </c>
      <c r="N34" s="109">
        <f t="shared" si="5"/>
        <v>0</v>
      </c>
      <c r="O34" s="23"/>
    </row>
    <row r="35" spans="1:16" ht="14.25" customHeight="1" x14ac:dyDescent="0.3">
      <c r="A35" s="264"/>
      <c r="B35" s="84" t="s">
        <v>38</v>
      </c>
      <c r="C35" s="112">
        <f>'Kurzeme stat.,plān.reģ.valsts'!C35+'Latgale stat.,plān.reģ.valsts'!C35+'Rīga plān.reģ.valsts'!C35+'Vidzeme stat.,plān.reģ.valsts'!C35+'Zemgale stat.,plān.reģ.valsts'!C35</f>
        <v>0</v>
      </c>
      <c r="D35" s="112">
        <f>'Kurzeme stat.,plān.reģ.valsts'!D35+'Latgale stat.,plān.reģ.valsts'!D35+'Rīga plān.reģ.valsts'!D35+'Vidzeme stat.,plān.reģ.valsts'!D35+'Zemgale stat.,plān.reģ.valsts'!D35</f>
        <v>0</v>
      </c>
      <c r="E35" s="112">
        <f>'Kurzeme stat.,plān.reģ.valsts'!E35+'Latgale stat.,plān.reģ.valsts'!E35+'Rīga plān.reģ.valsts'!E35+'Vidzeme stat.,plān.reģ.valsts'!E35+'Zemgale stat.,plān.reģ.valsts'!E35</f>
        <v>0</v>
      </c>
      <c r="F35" s="112">
        <f>'Kurzeme stat.,plān.reģ.valsts'!F35+'Latgale stat.,plān.reģ.valsts'!F35+'Rīga plān.reģ.valsts'!F35+'Vidzeme stat.,plān.reģ.valsts'!F35+'Zemgale stat.,plān.reģ.valsts'!F35</f>
        <v>0</v>
      </c>
      <c r="G35" s="126">
        <f t="shared" si="2"/>
        <v>0</v>
      </c>
      <c r="H35" s="112">
        <f>'Kurzeme stat.,plān.reģ.valsts'!H35+'Latgale stat.,plān.reģ.valsts'!H35+'Rīga plān.reģ.valsts'!H35+'Vidzeme stat.,plān.reģ.valsts'!H35+'Zemgale stat.,plān.reģ.valsts'!H35</f>
        <v>0</v>
      </c>
      <c r="I35" s="112">
        <f>'Kurzeme stat.,plān.reģ.valsts'!I35+'Latgale stat.,plān.reģ.valsts'!I35+'Rīga plān.reģ.valsts'!I35+'Vidzeme stat.,plān.reģ.valsts'!I35+'Zemgale stat.,plān.reģ.valsts'!I35</f>
        <v>0</v>
      </c>
      <c r="J35" s="112">
        <f>'Kurzeme stat.,plān.reģ.valsts'!J35+'Latgale stat.,plān.reģ.valsts'!J35+'Rīga plān.reģ.valsts'!J35+'Vidzeme stat.,plān.reģ.valsts'!J35+'Zemgale stat.,plān.reģ.valsts'!J35</f>
        <v>0</v>
      </c>
      <c r="K35" s="108">
        <f t="shared" si="3"/>
        <v>0</v>
      </c>
      <c r="L35" s="108">
        <f t="shared" si="4"/>
        <v>0</v>
      </c>
      <c r="M35" s="112">
        <f>'Kurzeme stat.,plān.reģ.valsts'!M35+'Latgale stat.,plān.reģ.valsts'!M35+'Rīga plān.reģ.valsts'!M35+'Vidzeme stat.,plān.reģ.valsts'!M35+'Zemgale stat.,plān.reģ.valsts'!M35</f>
        <v>0</v>
      </c>
      <c r="N35" s="109">
        <f t="shared" si="5"/>
        <v>0</v>
      </c>
      <c r="O35" s="23"/>
    </row>
    <row r="36" spans="1:16" ht="14.25" customHeight="1" x14ac:dyDescent="0.3">
      <c r="A36" s="264" t="s">
        <v>34</v>
      </c>
      <c r="B36" s="84" t="s">
        <v>16</v>
      </c>
      <c r="C36" s="112">
        <f>'Kurzeme stat.,plān.reģ.valsts'!C36+'Latgale stat.,plān.reģ.valsts'!C36+'Rīga plān.reģ.valsts'!C36+'Vidzeme stat.,plān.reģ.valsts'!C36+'Zemgale stat.,plān.reģ.valsts'!C36</f>
        <v>0</v>
      </c>
      <c r="D36" s="112">
        <f>'Kurzeme stat.,plān.reģ.valsts'!D36+'Latgale stat.,plān.reģ.valsts'!D36+'Rīga plān.reģ.valsts'!D36+'Vidzeme stat.,plān.reģ.valsts'!D36+'Zemgale stat.,plān.reģ.valsts'!D36</f>
        <v>0</v>
      </c>
      <c r="E36" s="112">
        <f>'Kurzeme stat.,plān.reģ.valsts'!E36+'Latgale stat.,plān.reģ.valsts'!E36+'Rīga plān.reģ.valsts'!E36+'Vidzeme stat.,plān.reģ.valsts'!E36+'Zemgale stat.,plān.reģ.valsts'!E36</f>
        <v>0</v>
      </c>
      <c r="F36" s="112">
        <f>'Kurzeme stat.,plān.reģ.valsts'!F36+'Latgale stat.,plān.reģ.valsts'!F36+'Rīga plān.reģ.valsts'!F36+'Vidzeme stat.,plān.reģ.valsts'!F36+'Zemgale stat.,plān.reģ.valsts'!F36</f>
        <v>0</v>
      </c>
      <c r="G36" s="126">
        <f t="shared" si="2"/>
        <v>0</v>
      </c>
      <c r="H36" s="112">
        <f>'Kurzeme stat.,plān.reģ.valsts'!H36+'Latgale stat.,plān.reģ.valsts'!H36+'Rīga plān.reģ.valsts'!H36+'Vidzeme stat.,plān.reģ.valsts'!H36+'Zemgale stat.,plān.reģ.valsts'!H36</f>
        <v>0</v>
      </c>
      <c r="I36" s="112">
        <f>'Kurzeme stat.,plān.reģ.valsts'!I36+'Latgale stat.,plān.reģ.valsts'!I36+'Rīga plān.reģ.valsts'!I36+'Vidzeme stat.,plān.reģ.valsts'!I36+'Zemgale stat.,plān.reģ.valsts'!I36</f>
        <v>0</v>
      </c>
      <c r="J36" s="112">
        <f>'Kurzeme stat.,plān.reģ.valsts'!J36+'Latgale stat.,plān.reģ.valsts'!J36+'Rīga plān.reģ.valsts'!J36+'Vidzeme stat.,plān.reģ.valsts'!J36+'Zemgale stat.,plān.reģ.valsts'!J36</f>
        <v>0</v>
      </c>
      <c r="K36" s="108">
        <f t="shared" si="3"/>
        <v>0</v>
      </c>
      <c r="L36" s="108">
        <f t="shared" si="4"/>
        <v>0</v>
      </c>
      <c r="M36" s="112">
        <f>'Kurzeme stat.,plān.reģ.valsts'!M36+'Latgale stat.,plān.reģ.valsts'!M36+'Rīga plān.reģ.valsts'!M36+'Vidzeme stat.,plān.reģ.valsts'!M36+'Zemgale stat.,plān.reģ.valsts'!M36</f>
        <v>0</v>
      </c>
      <c r="N36" s="109">
        <f t="shared" si="5"/>
        <v>0</v>
      </c>
      <c r="O36" s="23"/>
    </row>
    <row r="37" spans="1:16" ht="14.25" customHeight="1" x14ac:dyDescent="0.3">
      <c r="A37" s="264"/>
      <c r="B37" s="84" t="s">
        <v>38</v>
      </c>
      <c r="C37" s="112">
        <f>'Kurzeme stat.,plān.reģ.valsts'!C37+'Latgale stat.,plān.reģ.valsts'!C37+'Rīga plān.reģ.valsts'!C37+'Vidzeme stat.,plān.reģ.valsts'!C37+'Zemgale stat.,plān.reģ.valsts'!C37</f>
        <v>0</v>
      </c>
      <c r="D37" s="112">
        <f>'Kurzeme stat.,plān.reģ.valsts'!D37+'Latgale stat.,plān.reģ.valsts'!D37+'Rīga plān.reģ.valsts'!D37+'Vidzeme stat.,plān.reģ.valsts'!D37+'Zemgale stat.,plān.reģ.valsts'!D37</f>
        <v>0</v>
      </c>
      <c r="E37" s="112">
        <f>'Kurzeme stat.,plān.reģ.valsts'!E37+'Latgale stat.,plān.reģ.valsts'!E37+'Rīga plān.reģ.valsts'!E37+'Vidzeme stat.,plān.reģ.valsts'!E37+'Zemgale stat.,plān.reģ.valsts'!E37</f>
        <v>0</v>
      </c>
      <c r="F37" s="112">
        <f>'Kurzeme stat.,plān.reģ.valsts'!F37+'Latgale stat.,plān.reģ.valsts'!F37+'Rīga plān.reģ.valsts'!F37+'Vidzeme stat.,plān.reģ.valsts'!F37+'Zemgale stat.,plān.reģ.valsts'!F37</f>
        <v>0</v>
      </c>
      <c r="G37" s="126">
        <f t="shared" si="2"/>
        <v>0</v>
      </c>
      <c r="H37" s="112">
        <f>'Kurzeme stat.,plān.reģ.valsts'!H37+'Latgale stat.,plān.reģ.valsts'!H37+'Rīga plān.reģ.valsts'!H37+'Vidzeme stat.,plān.reģ.valsts'!H37+'Zemgale stat.,plān.reģ.valsts'!H37</f>
        <v>0</v>
      </c>
      <c r="I37" s="112">
        <f>'Kurzeme stat.,plān.reģ.valsts'!I37+'Latgale stat.,plān.reģ.valsts'!I37+'Rīga plān.reģ.valsts'!I37+'Vidzeme stat.,plān.reģ.valsts'!I37+'Zemgale stat.,plān.reģ.valsts'!I37</f>
        <v>0</v>
      </c>
      <c r="J37" s="112">
        <f>'Kurzeme stat.,plān.reģ.valsts'!J37+'Latgale stat.,plān.reģ.valsts'!J37+'Rīga plān.reģ.valsts'!J37+'Vidzeme stat.,plān.reģ.valsts'!J37+'Zemgale stat.,plān.reģ.valsts'!J37</f>
        <v>0</v>
      </c>
      <c r="K37" s="108">
        <f t="shared" si="3"/>
        <v>0</v>
      </c>
      <c r="L37" s="108">
        <f t="shared" si="4"/>
        <v>0</v>
      </c>
      <c r="M37" s="112">
        <f>'Kurzeme stat.,plān.reģ.valsts'!M37+'Latgale stat.,plān.reģ.valsts'!M37+'Rīga plān.reģ.valsts'!M37+'Vidzeme stat.,plān.reģ.valsts'!M37+'Zemgale stat.,plān.reģ.valsts'!M37</f>
        <v>0</v>
      </c>
      <c r="N37" s="109">
        <f t="shared" si="5"/>
        <v>0</v>
      </c>
      <c r="O37" s="23"/>
    </row>
    <row r="38" spans="1:16" ht="12.75" customHeight="1" x14ac:dyDescent="0.3">
      <c r="A38" s="83" t="s">
        <v>35</v>
      </c>
      <c r="B38" s="84" t="s">
        <v>16</v>
      </c>
      <c r="C38" s="108">
        <f>C4+C12+C14+C16+C18+C20+C22+C24+C26+C28+C30+C32+C34+C36</f>
        <v>28944.649999999998</v>
      </c>
      <c r="D38" s="108">
        <f t="shared" ref="D38:M39" si="6">D4+D12+D14+D16+D18+D20+D22+D24+D26+D28+D30+D32+D34+D36</f>
        <v>35571.529999999992</v>
      </c>
      <c r="E38" s="108">
        <f t="shared" si="6"/>
        <v>48.400000000000013</v>
      </c>
      <c r="F38" s="108">
        <f t="shared" si="6"/>
        <v>146.88999999999999</v>
      </c>
      <c r="G38" s="126">
        <f t="shared" si="6"/>
        <v>64711.469999999994</v>
      </c>
      <c r="H38" s="108">
        <f t="shared" si="6"/>
        <v>13969.060000000001</v>
      </c>
      <c r="I38" s="108">
        <f t="shared" si="6"/>
        <v>891.18000000000006</v>
      </c>
      <c r="J38" s="108">
        <f>J4+J12+J14+J16+J18+J20+J22+J24+J26+J28+J30+J32+J34+J36</f>
        <v>1843.2</v>
      </c>
      <c r="K38" s="108">
        <f t="shared" ref="K38:M38" si="7">K4+K12+K14+K16+K18+K20+K22+K24+K26+K28+K30+K32+K34+K36</f>
        <v>16703.440000000002</v>
      </c>
      <c r="L38" s="108">
        <f t="shared" si="7"/>
        <v>81414.909999999989</v>
      </c>
      <c r="M38" s="108">
        <f t="shared" si="7"/>
        <v>568.81000000000006</v>
      </c>
      <c r="N38" s="115">
        <f>N4+N12+N14+N16+N18+N20+N22+N24+N26+N28+N30+N32+N34+N36</f>
        <v>81983.719999999987</v>
      </c>
      <c r="O38" s="58"/>
      <c r="P38" s="59"/>
    </row>
    <row r="39" spans="1:16" ht="12.75" customHeight="1" x14ac:dyDescent="0.3">
      <c r="A39" s="84"/>
      <c r="B39" s="84" t="s">
        <v>38</v>
      </c>
      <c r="C39" s="114">
        <f>C5+C13+C15+C17+C19+C21+C23+C25+C27+C29+C31+C33+C35+C37</f>
        <v>2853669.6399999997</v>
      </c>
      <c r="D39" s="114">
        <f>D5+D13+D15+D17+D19+D21+D23+D25+D27+D29+D31+D33+D35+D37</f>
        <v>1835058.49</v>
      </c>
      <c r="E39" s="114">
        <f t="shared" si="6"/>
        <v>394.08</v>
      </c>
      <c r="F39" s="114">
        <f t="shared" si="6"/>
        <v>7657.62</v>
      </c>
      <c r="G39" s="130">
        <f t="shared" si="6"/>
        <v>4696779.8299999991</v>
      </c>
      <c r="H39" s="114">
        <f t="shared" si="6"/>
        <v>2062975.97</v>
      </c>
      <c r="I39" s="114">
        <f t="shared" si="6"/>
        <v>132393.29</v>
      </c>
      <c r="J39" s="114">
        <f t="shared" si="6"/>
        <v>385413.22</v>
      </c>
      <c r="K39" s="114">
        <f t="shared" si="6"/>
        <v>2580782.48</v>
      </c>
      <c r="L39" s="114">
        <f t="shared" si="6"/>
        <v>7277562.3100000005</v>
      </c>
      <c r="M39" s="114">
        <f t="shared" si="6"/>
        <v>77470.7</v>
      </c>
      <c r="N39" s="109">
        <f>N5+N13+N15+N17+N19+N21+N23+N25+N27+N29+N31+N33+N35+N37</f>
        <v>7355033.0100000007</v>
      </c>
      <c r="O39" s="60"/>
      <c r="P39" s="59"/>
    </row>
    <row r="40" spans="1:16" x14ac:dyDescent="0.3"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91"/>
      <c r="O40" s="23"/>
    </row>
    <row r="41" spans="1:16" x14ac:dyDescent="0.3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60"/>
      <c r="O41" s="23"/>
    </row>
    <row r="42" spans="1:16" x14ac:dyDescent="0.3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60"/>
      <c r="O42" s="23"/>
    </row>
    <row r="43" spans="1:16" x14ac:dyDescent="0.3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60"/>
      <c r="O43" s="23"/>
    </row>
    <row r="44" spans="1:16" x14ac:dyDescent="0.3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60"/>
      <c r="O44" s="23"/>
    </row>
    <row r="45" spans="1:16" x14ac:dyDescent="0.3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60"/>
      <c r="O45" s="23"/>
    </row>
    <row r="46" spans="1:16" x14ac:dyDescent="0.3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60"/>
      <c r="O46" s="23"/>
    </row>
    <row r="47" spans="1:16" x14ac:dyDescent="0.3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60"/>
      <c r="O47" s="23"/>
    </row>
    <row r="48" spans="1:16" x14ac:dyDescent="0.3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60"/>
      <c r="O48" s="2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7" header="0.17" footer="0.17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P48"/>
  <sheetViews>
    <sheetView topLeftCell="A4" zoomScale="85" zoomScaleNormal="85" workbookViewId="0">
      <selection activeCell="C6" sqref="C6"/>
    </sheetView>
  </sheetViews>
  <sheetFormatPr defaultRowHeight="14.4" x14ac:dyDescent="0.3"/>
  <cols>
    <col min="1" max="1" width="31.88671875" customWidth="1"/>
    <col min="2" max="2" width="4" customWidth="1"/>
    <col min="3" max="3" width="8.33203125" customWidth="1"/>
    <col min="4" max="4" width="8" customWidth="1"/>
    <col min="5" max="5" width="7.44140625" customWidth="1"/>
    <col min="6" max="6" width="7.33203125" customWidth="1"/>
    <col min="7" max="7" width="12.5546875" customWidth="1"/>
    <col min="8" max="8" width="8.6640625" customWidth="1"/>
    <col min="9" max="9" width="6.88671875" customWidth="1"/>
    <col min="10" max="10" width="7" customWidth="1"/>
    <col min="11" max="11" width="11.5546875" customWidth="1"/>
    <col min="12" max="12" width="7.88671875" customWidth="1"/>
    <col min="13" max="13" width="8.44140625" customWidth="1"/>
    <col min="14" max="14" width="12" style="87" customWidth="1"/>
  </cols>
  <sheetData>
    <row r="1" spans="1:16" ht="14.4" customHeight="1" x14ac:dyDescent="0.3">
      <c r="A1" s="270" t="s">
        <v>76</v>
      </c>
    </row>
    <row r="2" spans="1:16" ht="12.75" customHeight="1" x14ac:dyDescent="0.3">
      <c r="A2" s="13" t="s">
        <v>0</v>
      </c>
      <c r="B2" s="13"/>
      <c r="C2" s="260" t="s">
        <v>1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75" t="s">
        <v>2</v>
      </c>
    </row>
    <row r="3" spans="1:16" ht="27" customHeight="1" x14ac:dyDescent="0.3">
      <c r="A3" s="13" t="s">
        <v>3</v>
      </c>
      <c r="B3" s="13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88"/>
    </row>
    <row r="4" spans="1:16" ht="15.75" customHeight="1" x14ac:dyDescent="0.3">
      <c r="A4" s="12" t="s">
        <v>15</v>
      </c>
      <c r="B4" s="15" t="s">
        <v>16</v>
      </c>
      <c r="C4" s="21">
        <f>C6+C8+C10</f>
        <v>5194.68</v>
      </c>
      <c r="D4" s="21">
        <f>D6+D8+D10</f>
        <v>3107.55</v>
      </c>
      <c r="E4" s="21">
        <f>E6+E8+E10</f>
        <v>16.989999999999998</v>
      </c>
      <c r="F4" s="21">
        <f t="shared" ref="F4:N5" si="0">F6+F8+F10</f>
        <v>61.44</v>
      </c>
      <c r="G4" s="21">
        <f t="shared" si="0"/>
        <v>8380.66</v>
      </c>
      <c r="H4" s="21">
        <f t="shared" si="0"/>
        <v>9776.32</v>
      </c>
      <c r="I4" s="21">
        <f t="shared" si="0"/>
        <v>708.56</v>
      </c>
      <c r="J4" s="21">
        <f t="shared" si="0"/>
        <v>2300.39</v>
      </c>
      <c r="K4" s="21">
        <f t="shared" si="0"/>
        <v>12785.27</v>
      </c>
      <c r="L4" s="21">
        <f t="shared" si="0"/>
        <v>21165.930000000004</v>
      </c>
      <c r="M4" s="21">
        <f t="shared" si="0"/>
        <v>6978.9700000000012</v>
      </c>
      <c r="N4" s="63">
        <f t="shared" si="0"/>
        <v>28144.900000000005</v>
      </c>
      <c r="O4" s="3"/>
      <c r="P4" s="11"/>
    </row>
    <row r="5" spans="1:16" ht="15.6" x14ac:dyDescent="0.3">
      <c r="A5" s="14"/>
      <c r="B5" s="15" t="s">
        <v>17</v>
      </c>
      <c r="C5" s="43">
        <f>C7+C9+C11</f>
        <v>1077326</v>
      </c>
      <c r="D5" s="43">
        <f t="shared" ref="D5:G5" si="1">D7+D9+D11</f>
        <v>653034</v>
      </c>
      <c r="E5" s="43">
        <f t="shared" si="1"/>
        <v>509</v>
      </c>
      <c r="F5" s="43">
        <f t="shared" si="1"/>
        <v>7911</v>
      </c>
      <c r="G5" s="43">
        <f t="shared" si="1"/>
        <v>1738780</v>
      </c>
      <c r="H5" s="43">
        <f>H7+H9+H11</f>
        <v>1794369.1</v>
      </c>
      <c r="I5" s="43">
        <f t="shared" si="0"/>
        <v>125395</v>
      </c>
      <c r="J5" s="43">
        <f t="shared" si="0"/>
        <v>458106</v>
      </c>
      <c r="K5" s="43">
        <f t="shared" si="0"/>
        <v>2377870.1</v>
      </c>
      <c r="L5" s="43">
        <f t="shared" si="0"/>
        <v>4116650.1</v>
      </c>
      <c r="M5" s="43">
        <f>M7+M9+M11</f>
        <v>1008762.6599999999</v>
      </c>
      <c r="N5" s="89">
        <f>N7+N9+N11</f>
        <v>5125412.76</v>
      </c>
      <c r="O5" s="3"/>
      <c r="P5" s="3"/>
    </row>
    <row r="6" spans="1:16" ht="17.25" customHeight="1" x14ac:dyDescent="0.3">
      <c r="A6" s="269" t="s">
        <v>18</v>
      </c>
      <c r="B6" s="4" t="s">
        <v>16</v>
      </c>
      <c r="C6" s="39">
        <f>'Kurzeme stat.,plān.reģ. pārējie'!C6+'Latgale stat.,plān.reģ.pārējie'!C6+'Rīga plān.reģ.pārējie'!C6+'Vidzeme stat.,plān.reģ. pārējie'!C6+'Zemgale stat.,plān.reģ.pārējie'!C6</f>
        <v>2101.08</v>
      </c>
      <c r="D6" s="39">
        <f>'Kurzeme stat.,plān.reģ. pārējie'!D6+'Latgale stat.,plān.reģ.pārējie'!D6+'Rīga plān.reģ.pārējie'!D6+'Vidzeme stat.,plān.reģ. pārējie'!D6+'Zemgale stat.,plān.reģ.pārējie'!D6</f>
        <v>1853.26</v>
      </c>
      <c r="E6" s="39">
        <f>'Kurzeme stat.,plān.reģ. pārējie'!E6+'Latgale stat.,plān.reģ.pārējie'!E6+'Rīga plān.reģ.pārējie'!E6+'Vidzeme stat.,plān.reģ. pārējie'!E6+'Zemgale stat.,plān.reģ.pārējie'!E6</f>
        <v>0</v>
      </c>
      <c r="F6" s="39">
        <f>'Kurzeme stat.,plān.reģ. pārējie'!F6+'Latgale stat.,plān.reģ.pārējie'!F6+'Rīga plān.reģ.pārējie'!F6+'Vidzeme stat.,plān.reģ. pārējie'!F6+'Zemgale stat.,plān.reģ.pārējie'!F6</f>
        <v>43.01</v>
      </c>
      <c r="G6" s="22">
        <f>SUM(C6:F6)</f>
        <v>3997.3500000000004</v>
      </c>
      <c r="H6" s="39">
        <f>'Kurzeme stat.,plān.reģ. pārējie'!H6+'Latgale stat.,plān.reģ.pārējie'!H6+'Rīga plān.reģ.pārējie'!H6+'Vidzeme stat.,plān.reģ. pārējie'!H6+'Zemgale stat.,plān.reģ.pārējie'!H6</f>
        <v>6200.09</v>
      </c>
      <c r="I6" s="39">
        <f>'Kurzeme stat.,plān.reģ. pārējie'!I6+'Latgale stat.,plān.reģ.pārējie'!I6+'Rīga plān.reģ.pārējie'!I6+'Vidzeme stat.,plān.reģ. pārējie'!I6+'Zemgale stat.,plān.reģ.pārējie'!I6</f>
        <v>570.66999999999996</v>
      </c>
      <c r="J6" s="39">
        <f>'Kurzeme stat.,plān.reģ. pārējie'!J6+'Latgale stat.,plān.reģ.pārējie'!J6+'Rīga plān.reģ.pārējie'!J6+'Vidzeme stat.,plān.reģ. pārējie'!J6+'Zemgale stat.,plān.reģ.pārējie'!J6</f>
        <v>1892.1899999999998</v>
      </c>
      <c r="K6" s="22">
        <f>SUM(H6:J6)</f>
        <v>8662.9500000000007</v>
      </c>
      <c r="L6" s="22">
        <f>G6+K6</f>
        <v>12660.300000000001</v>
      </c>
      <c r="M6" s="39">
        <f>'Kurzeme stat.,plān.reģ. pārējie'!M6+'Latgale stat.,plān.reģ.pārējie'!M6+'Rīga plān.reģ.pārējie'!M6+'Vidzeme stat.,plān.reģ. pārējie'!M6+'Zemgale stat.,plān.reģ.pārējie'!M6</f>
        <v>5731.7300000000005</v>
      </c>
      <c r="N6" s="90">
        <f>SUM(L6:M6)</f>
        <v>18392.030000000002</v>
      </c>
      <c r="O6" s="3"/>
      <c r="P6" s="3"/>
    </row>
    <row r="7" spans="1:16" ht="17.25" customHeight="1" x14ac:dyDescent="0.3">
      <c r="A7" s="269"/>
      <c r="B7" s="15" t="s">
        <v>17</v>
      </c>
      <c r="C7" s="52">
        <f>'Kurzeme stat.,plān.reģ. pārējie'!C7+'Latgale stat.,plān.reģ.pārējie'!C7+'Rīga plān.reģ.pārējie'!C7+'Vidzeme stat.,plān.reģ. pārējie'!C7+'Zemgale stat.,plān.reģ.pārējie'!C7</f>
        <v>550544</v>
      </c>
      <c r="D7" s="52">
        <f>'Kurzeme stat.,plān.reģ. pārējie'!D7+'Latgale stat.,plān.reģ.pārējie'!D7+'Rīga plān.reģ.pārējie'!D7+'Vidzeme stat.,plān.reģ. pārējie'!D7+'Zemgale stat.,plān.reģ.pārējie'!D7</f>
        <v>482577</v>
      </c>
      <c r="E7" s="52">
        <f>'Kurzeme stat.,plān.reģ. pārējie'!E7+'Latgale stat.,plān.reģ.pārējie'!E7+'Rīga plān.reģ.pārējie'!E7+'Vidzeme stat.,plān.reģ. pārējie'!E7+'Zemgale stat.,plān.reģ.pārējie'!E7</f>
        <v>0</v>
      </c>
      <c r="F7" s="52">
        <f>'Kurzeme stat.,plān.reģ. pārējie'!F7+'Latgale stat.,plān.reģ.pārējie'!F7+'Rīga plān.reģ.pārējie'!F7+'Vidzeme stat.,plān.reģ. pārējie'!F7+'Zemgale stat.,plān.reģ.pārējie'!F7</f>
        <v>7097</v>
      </c>
      <c r="G7" s="44">
        <f t="shared" ref="G7:G37" si="2">SUM(C7:F7)</f>
        <v>1040218</v>
      </c>
      <c r="H7" s="52">
        <f>'Kurzeme stat.,plān.reģ. pārējie'!H7+'Latgale stat.,plān.reģ.pārējie'!H7+'Rīga plān.reģ.pārējie'!H7+'Vidzeme stat.,plān.reģ. pārējie'!H7+'Zemgale stat.,plān.reģ.pārējie'!H7</f>
        <v>1336056.1000000001</v>
      </c>
      <c r="I7" s="52">
        <f>'Kurzeme stat.,plān.reģ. pārējie'!I7+'Latgale stat.,plān.reģ.pārējie'!I7+'Rīga plān.reģ.pārējie'!I7+'Vidzeme stat.,plān.reģ. pārējie'!I7+'Zemgale stat.,plān.reģ.pārējie'!I7</f>
        <v>119787</v>
      </c>
      <c r="J7" s="52">
        <f>'Kurzeme stat.,plān.reģ. pārējie'!J7+'Latgale stat.,plān.reģ.pārējie'!J7+'Rīga plān.reģ.pārējie'!J7+'Vidzeme stat.,plān.reģ. pārējie'!J7+'Zemgale stat.,plān.reģ.pārējie'!J7</f>
        <v>441878</v>
      </c>
      <c r="K7" s="44">
        <f t="shared" ref="K7:K37" si="3">SUM(H7:J7)</f>
        <v>1897721.1</v>
      </c>
      <c r="L7" s="44">
        <f t="shared" ref="L7:L37" si="4">G7+K7</f>
        <v>2937939.1</v>
      </c>
      <c r="M7" s="52">
        <f>'Kurzeme stat.,plān.reģ. pārējie'!M7+'Latgale stat.,plān.reģ.pārējie'!M7+'Rīga plān.reģ.pārējie'!M7+'Vidzeme stat.,plān.reģ. pārējie'!M7+'Zemgale stat.,plān.reģ.pārējie'!M7</f>
        <v>963280.42999999993</v>
      </c>
      <c r="N7" s="77">
        <f t="shared" ref="N7:N37" si="5">SUM(L7:M7)</f>
        <v>3901219.5300000003</v>
      </c>
      <c r="O7" s="10"/>
      <c r="P7" s="3"/>
    </row>
    <row r="8" spans="1:16" ht="21.75" customHeight="1" x14ac:dyDescent="0.3">
      <c r="A8" s="269" t="s">
        <v>19</v>
      </c>
      <c r="B8" s="15" t="s">
        <v>16</v>
      </c>
      <c r="C8" s="39">
        <f>'Kurzeme stat.,plān.reģ. pārējie'!C8+'Latgale stat.,plān.reģ.pārējie'!C8+'Rīga plān.reģ.pārējie'!C8+'Vidzeme stat.,plān.reģ. pārējie'!C8+'Zemgale stat.,plān.reģ.pārējie'!C8</f>
        <v>1106.6199999999999</v>
      </c>
      <c r="D8" s="39">
        <f>'Kurzeme stat.,plān.reģ. pārējie'!D8+'Latgale stat.,plān.reģ.pārējie'!D8+'Rīga plān.reģ.pārējie'!D8+'Vidzeme stat.,plān.reģ. pārējie'!D8+'Zemgale stat.,plān.reģ.pārējie'!D8</f>
        <v>662.51</v>
      </c>
      <c r="E8" s="39">
        <f>'Kurzeme stat.,plān.reģ. pārējie'!E8+'Latgale stat.,plān.reģ.pārējie'!E8+'Rīga plān.reģ.pārējie'!E8+'Vidzeme stat.,plān.reģ. pārējie'!E8+'Zemgale stat.,plān.reģ.pārējie'!E8</f>
        <v>16.989999999999998</v>
      </c>
      <c r="F8" s="39">
        <f>'Kurzeme stat.,plān.reģ. pārējie'!F8+'Latgale stat.,plān.reģ.pārējie'!F8+'Rīga plān.reģ.pārējie'!F8+'Vidzeme stat.,plān.reģ. pārējie'!F8+'Zemgale stat.,plān.reģ.pārējie'!F8</f>
        <v>18.43</v>
      </c>
      <c r="G8" s="22">
        <f t="shared" si="2"/>
        <v>1804.55</v>
      </c>
      <c r="H8" s="39">
        <f>'Kurzeme stat.,plān.reģ. pārējie'!H8+'Latgale stat.,plān.reģ.pārējie'!H8+'Rīga plān.reģ.pārējie'!H8+'Vidzeme stat.,plān.reģ. pārējie'!H8+'Zemgale stat.,plān.reģ.pārējie'!H8</f>
        <v>1681.8400000000001</v>
      </c>
      <c r="I8" s="39">
        <f>'Kurzeme stat.,plān.reģ. pārējie'!I8+'Latgale stat.,plān.reģ.pārējie'!I8+'Rīga plān.reģ.pārējie'!I8+'Vidzeme stat.,plān.reģ. pārējie'!I8+'Zemgale stat.,plān.reģ.pārējie'!I8</f>
        <v>137.89000000000001</v>
      </c>
      <c r="J8" s="39">
        <f>'Kurzeme stat.,plān.reģ. pārējie'!J8+'Latgale stat.,plān.reģ.pārējie'!J8+'Rīga plān.reģ.pārējie'!J8+'Vidzeme stat.,plān.reģ. pārējie'!J8+'Zemgale stat.,plān.reģ.pārējie'!J8</f>
        <v>408.20000000000005</v>
      </c>
      <c r="K8" s="22">
        <f t="shared" si="3"/>
        <v>2227.9300000000003</v>
      </c>
      <c r="L8" s="22">
        <f t="shared" si="4"/>
        <v>4032.4800000000005</v>
      </c>
      <c r="M8" s="39">
        <f>'Kurzeme stat.,plān.reģ. pārējie'!M8+'Latgale stat.,plān.reģ.pārējie'!M8+'Rīga plān.reģ.pārējie'!M8+'Vidzeme stat.,plān.reģ. pārējie'!M8+'Zemgale stat.,plān.reģ.pārējie'!M8</f>
        <v>1247.2400000000002</v>
      </c>
      <c r="N8" s="65">
        <f t="shared" si="5"/>
        <v>5279.7200000000012</v>
      </c>
      <c r="O8" s="10"/>
      <c r="P8" s="3"/>
    </row>
    <row r="9" spans="1:16" ht="22.5" customHeight="1" x14ac:dyDescent="0.3">
      <c r="A9" s="269"/>
      <c r="B9" s="15" t="s">
        <v>17</v>
      </c>
      <c r="C9" s="52">
        <f>'Kurzeme stat.,plān.reģ. pārējie'!C9+'Latgale stat.,plān.reģ.pārējie'!C9+'Rīga plān.reģ.pārējie'!C9+'Vidzeme stat.,plān.reģ. pārējie'!C9+'Zemgale stat.,plān.reģ.pārējie'!C9</f>
        <v>58988</v>
      </c>
      <c r="D9" s="52">
        <f>'Kurzeme stat.,plān.reģ. pārējie'!D9+'Latgale stat.,plān.reģ.pārējie'!D9+'Rīga plān.reģ.pārējie'!D9+'Vidzeme stat.,plān.reģ. pārējie'!D9+'Zemgale stat.,plān.reģ.pārējie'!D9</f>
        <v>28635</v>
      </c>
      <c r="E9" s="52">
        <f>'Kurzeme stat.,plān.reģ. pārējie'!E9+'Latgale stat.,plān.reģ.pārējie'!E9+'Rīga plān.reģ.pārējie'!E9+'Vidzeme stat.,plān.reģ. pārējie'!E9+'Zemgale stat.,plān.reģ.pārējie'!E9</f>
        <v>509</v>
      </c>
      <c r="F9" s="52">
        <f>'Kurzeme stat.,plān.reģ. pārējie'!F9+'Latgale stat.,plān.reģ.pārējie'!F9+'Rīga plān.reģ.pārējie'!F9+'Vidzeme stat.,plān.reģ. pārējie'!F9+'Zemgale stat.,plān.reģ.pārējie'!F9</f>
        <v>814</v>
      </c>
      <c r="G9" s="45">
        <f>SUM(C9:F9)</f>
        <v>88946</v>
      </c>
      <c r="H9" s="52">
        <f>'Kurzeme stat.,plān.reģ. pārējie'!H9+'Latgale stat.,plān.reģ.pārējie'!H9+'Rīga plān.reģ.pārējie'!H9+'Vidzeme stat.,plān.reģ. pārējie'!H9+'Zemgale stat.,plān.reģ.pārējie'!H9</f>
        <v>64434</v>
      </c>
      <c r="I9" s="52">
        <f>'Kurzeme stat.,plān.reģ. pārējie'!I9+'Latgale stat.,plān.reģ.pārējie'!I9+'Rīga plān.reģ.pārējie'!I9+'Vidzeme stat.,plān.reģ. pārējie'!I9+'Zemgale stat.,plān.reģ.pārējie'!I9</f>
        <v>5608</v>
      </c>
      <c r="J9" s="52">
        <f>'Kurzeme stat.,plān.reģ. pārējie'!J9+'Latgale stat.,plān.reģ.pārējie'!J9+'Rīga plān.reģ.pārējie'!J9+'Vidzeme stat.,plān.reģ. pārējie'!J9+'Zemgale stat.,plān.reģ.pārējie'!J9</f>
        <v>16228</v>
      </c>
      <c r="K9" s="45">
        <f t="shared" si="3"/>
        <v>86270</v>
      </c>
      <c r="L9" s="45">
        <f>G9+K9</f>
        <v>175216</v>
      </c>
      <c r="M9" s="52">
        <f>'Kurzeme stat.,plān.reģ. pārējie'!M9+'Latgale stat.,plān.reģ.pārējie'!M9+'Rīga plān.reģ.pārējie'!M9+'Vidzeme stat.,plān.reģ. pārējie'!M9+'Zemgale stat.,plān.reģ.pārējie'!M9</f>
        <v>45482.229999999996</v>
      </c>
      <c r="N9" s="65">
        <f>SUM(L9:M9)</f>
        <v>220698.22999999998</v>
      </c>
      <c r="O9" s="10"/>
      <c r="P9" s="3"/>
    </row>
    <row r="10" spans="1:16" ht="15" customHeight="1" x14ac:dyDescent="0.3">
      <c r="A10" s="269" t="s">
        <v>20</v>
      </c>
      <c r="B10" s="15" t="s">
        <v>16</v>
      </c>
      <c r="C10" s="39">
        <f>'Kurzeme stat.,plān.reģ. pārējie'!C10+'Latgale stat.,plān.reģ.pārējie'!C10+'Rīga plān.reģ.pārējie'!C10+'Vidzeme stat.,plān.reģ. pārējie'!C10+'Zemgale stat.,plān.reģ.pārējie'!C10</f>
        <v>1986.98</v>
      </c>
      <c r="D10" s="39">
        <f>'Kurzeme stat.,plān.reģ. pārējie'!D10+'Latgale stat.,plān.reģ.pārējie'!D10+'Rīga plān.reģ.pārējie'!D10+'Vidzeme stat.,plān.reģ. pārējie'!D10+'Zemgale stat.,plān.reģ.pārējie'!D10</f>
        <v>591.78</v>
      </c>
      <c r="E10" s="39">
        <f>'Kurzeme stat.,plān.reģ. pārējie'!E10+'Latgale stat.,plān.reģ.pārējie'!E10+'Rīga plān.reģ.pārējie'!E10+'Vidzeme stat.,plān.reģ. pārējie'!E10+'Zemgale stat.,plān.reģ.pārējie'!E10</f>
        <v>0</v>
      </c>
      <c r="F10" s="39">
        <f>'Kurzeme stat.,plān.reģ. pārējie'!F10+'Latgale stat.,plān.reģ.pārējie'!F10+'Rīga plān.reģ.pārējie'!F10+'Vidzeme stat.,plān.reģ. pārējie'!F10+'Zemgale stat.,plān.reģ.pārējie'!F10</f>
        <v>0</v>
      </c>
      <c r="G10" s="22">
        <f t="shared" si="2"/>
        <v>2578.7600000000002</v>
      </c>
      <c r="H10" s="39">
        <f>'Kurzeme stat.,plān.reģ. pārējie'!H10+'Latgale stat.,plān.reģ.pārējie'!H10+'Rīga plān.reģ.pārējie'!H10+'Vidzeme stat.,plān.reģ. pārējie'!H10+'Zemgale stat.,plān.reģ.pārējie'!H10</f>
        <v>1894.39</v>
      </c>
      <c r="I10" s="39">
        <f>'Kurzeme stat.,plān.reģ. pārējie'!I10+'Latgale stat.,plān.reģ.pārējie'!I10+'Rīga plān.reģ.pārējie'!I10+'Vidzeme stat.,plān.reģ. pārējie'!I10+'Zemgale stat.,plān.reģ.pārējie'!I10</f>
        <v>0</v>
      </c>
      <c r="J10" s="39">
        <f>'Kurzeme stat.,plān.reģ. pārējie'!J10+'Latgale stat.,plān.reģ.pārējie'!J10+'Rīga plān.reģ.pārējie'!J10+'Vidzeme stat.,plān.reģ. pārējie'!J10+'Zemgale stat.,plān.reģ.pārējie'!J10</f>
        <v>0</v>
      </c>
      <c r="K10" s="22">
        <f t="shared" si="3"/>
        <v>1894.39</v>
      </c>
      <c r="L10" s="22">
        <f t="shared" si="4"/>
        <v>4473.1500000000005</v>
      </c>
      <c r="M10" s="39">
        <f>'Kurzeme stat.,plān.reģ. pārējie'!M10+'Latgale stat.,plān.reģ.pārējie'!M10+'Rīga plān.reģ.pārējie'!M10+'Vidzeme stat.,plān.reģ. pārējie'!M10+'Zemgale stat.,plān.reģ.pārējie'!M10</f>
        <v>0</v>
      </c>
      <c r="N10" s="65">
        <f t="shared" si="5"/>
        <v>4473.1500000000005</v>
      </c>
      <c r="O10" s="10"/>
      <c r="P10" s="3"/>
    </row>
    <row r="11" spans="1:16" ht="13.5" customHeight="1" x14ac:dyDescent="0.3">
      <c r="A11" s="269"/>
      <c r="B11" s="15" t="s">
        <v>17</v>
      </c>
      <c r="C11" s="52">
        <f>'Kurzeme stat.,plān.reģ. pārējie'!C11+'Latgale stat.,plān.reģ.pārējie'!C11+'Rīga plān.reģ.pārējie'!C11+'Vidzeme stat.,plān.reģ. pārējie'!C11+'Zemgale stat.,plān.reģ.pārējie'!C11</f>
        <v>467794</v>
      </c>
      <c r="D11" s="52">
        <f>'Kurzeme stat.,plān.reģ. pārējie'!D11+'Latgale stat.,plān.reģ.pārējie'!D11+'Rīga plān.reģ.pārējie'!D11+'Vidzeme stat.,plān.reģ. pārējie'!D11+'Zemgale stat.,plān.reģ.pārējie'!D11</f>
        <v>141822</v>
      </c>
      <c r="E11" s="52">
        <f>'Kurzeme stat.,plān.reģ. pārējie'!E11+'Latgale stat.,plān.reģ.pārējie'!E11+'Rīga plān.reģ.pārējie'!E11+'Vidzeme stat.,plān.reģ. pārējie'!E11+'Zemgale stat.,plān.reģ.pārējie'!E11</f>
        <v>0</v>
      </c>
      <c r="F11" s="52">
        <f>'Kurzeme stat.,plān.reģ. pārējie'!F11+'Latgale stat.,plān.reģ.pārējie'!F11+'Rīga plān.reģ.pārējie'!F11+'Vidzeme stat.,plān.reģ. pārējie'!F11+'Zemgale stat.,plān.reģ.pārējie'!F11</f>
        <v>0</v>
      </c>
      <c r="G11" s="45">
        <f t="shared" si="2"/>
        <v>609616</v>
      </c>
      <c r="H11" s="52">
        <f>'Kurzeme stat.,plān.reģ. pārējie'!H11+'Latgale stat.,plān.reģ.pārējie'!H11+'Rīga plān.reģ.pārējie'!H11+'Vidzeme stat.,plān.reģ. pārējie'!H11+'Zemgale stat.,plān.reģ.pārējie'!H11</f>
        <v>393879</v>
      </c>
      <c r="I11" s="52">
        <f>'Kurzeme stat.,plān.reģ. pārējie'!I11+'Latgale stat.,plān.reģ.pārējie'!I11+'Rīga plān.reģ.pārējie'!I11+'Vidzeme stat.,plān.reģ. pārējie'!I11+'Zemgale stat.,plān.reģ.pārējie'!I11</f>
        <v>0</v>
      </c>
      <c r="J11" s="52">
        <f>'Kurzeme stat.,plān.reģ. pārējie'!J11+'Latgale stat.,plān.reģ.pārējie'!J11+'Rīga plān.reģ.pārējie'!J11+'Vidzeme stat.,plān.reģ. pārējie'!J11+'Zemgale stat.,plān.reģ.pārējie'!J11</f>
        <v>0</v>
      </c>
      <c r="K11" s="45">
        <f t="shared" si="3"/>
        <v>393879</v>
      </c>
      <c r="L11" s="45">
        <f t="shared" si="4"/>
        <v>1003495</v>
      </c>
      <c r="M11" s="52">
        <f>'Kurzeme stat.,plān.reģ. pārējie'!M11+'Latgale stat.,plān.reģ.pārējie'!M11+'Rīga plān.reģ.pārējie'!M11+'Vidzeme stat.,plān.reģ. pārējie'!M11+'Zemgale stat.,plān.reģ.pārējie'!M11</f>
        <v>0</v>
      </c>
      <c r="N11" s="65">
        <f>SUM(L11:M11)</f>
        <v>1003495</v>
      </c>
      <c r="O11" s="3"/>
      <c r="P11" s="3"/>
    </row>
    <row r="12" spans="1:16" ht="16.5" customHeight="1" x14ac:dyDescent="0.3">
      <c r="A12" s="12" t="s">
        <v>21</v>
      </c>
      <c r="B12" s="15" t="s">
        <v>16</v>
      </c>
      <c r="C12" s="39">
        <f>'Kurzeme stat.,plān.reģ. pārējie'!C12+'Latgale stat.,plān.reģ.pārējie'!C12+'Rīga plān.reģ.pārējie'!C12+'Vidzeme stat.,plān.reģ. pārējie'!C12+'Zemgale stat.,plān.reģ.pārējie'!C12</f>
        <v>4619.04</v>
      </c>
      <c r="D12" s="39">
        <f>'Kurzeme stat.,plān.reģ. pārējie'!D12+'Latgale stat.,plān.reģ.pārējie'!D12+'Rīga plān.reģ.pārējie'!D12+'Vidzeme stat.,plān.reģ. pārējie'!D12+'Zemgale stat.,plān.reģ.pārējie'!D12</f>
        <v>2923.25</v>
      </c>
      <c r="E12" s="39">
        <f>'Kurzeme stat.,plān.reģ. pārējie'!E12+'Latgale stat.,plān.reģ.pārējie'!E12+'Rīga plān.reģ.pārējie'!E12+'Vidzeme stat.,plān.reģ. pārējie'!E12+'Zemgale stat.,plān.reģ.pārējie'!E12</f>
        <v>53.290000000000006</v>
      </c>
      <c r="F12" s="39">
        <f>'Kurzeme stat.,plān.reģ. pārējie'!F12+'Latgale stat.,plān.reģ.pārējie'!F12+'Rīga plān.reģ.pārējie'!F12+'Vidzeme stat.,plān.reģ. pārējie'!F12+'Zemgale stat.,plān.reģ.pārējie'!F12</f>
        <v>46.129999999999995</v>
      </c>
      <c r="G12" s="21">
        <f t="shared" si="2"/>
        <v>7641.71</v>
      </c>
      <c r="H12" s="39">
        <f>'Kurzeme stat.,plān.reģ. pārējie'!H12+'Latgale stat.,plān.reģ.pārējie'!H12+'Rīga plān.reģ.pārējie'!H12+'Vidzeme stat.,plān.reģ. pārējie'!H12+'Zemgale stat.,plān.reģ.pārējie'!H12</f>
        <v>8163.58</v>
      </c>
      <c r="I12" s="39">
        <f>'Kurzeme stat.,plān.reģ. pārējie'!I12+'Latgale stat.,plān.reģ.pārējie'!I12+'Rīga plān.reģ.pārējie'!I12+'Vidzeme stat.,plān.reģ. pārējie'!I12+'Zemgale stat.,plān.reģ.pārējie'!I12</f>
        <v>696.79000000000008</v>
      </c>
      <c r="J12" s="39">
        <f>'Kurzeme stat.,plān.reģ. pārējie'!J12+'Latgale stat.,plān.reģ.pārējie'!J12+'Rīga plān.reģ.pārējie'!J12+'Vidzeme stat.,plān.reģ. pārējie'!J12+'Zemgale stat.,plān.reģ.pārējie'!J12</f>
        <v>945.65</v>
      </c>
      <c r="K12" s="21">
        <f t="shared" si="3"/>
        <v>9806.02</v>
      </c>
      <c r="L12" s="21">
        <f>G12+K12</f>
        <v>17447.73</v>
      </c>
      <c r="M12" s="39">
        <f>'Kurzeme stat.,plān.reģ. pārējie'!M12+'Latgale stat.,plān.reģ.pārējie'!M12+'Rīga plān.reģ.pārējie'!M12+'Vidzeme stat.,plān.reģ. pārējie'!M12+'Zemgale stat.,plān.reģ.pārējie'!M12</f>
        <v>1070.82</v>
      </c>
      <c r="N12" s="63">
        <f>SUM(L12:M12)</f>
        <v>18518.55</v>
      </c>
      <c r="O12" s="3"/>
      <c r="P12" s="3"/>
    </row>
    <row r="13" spans="1:16" ht="17.25" customHeight="1" x14ac:dyDescent="0.3">
      <c r="A13" s="15" t="s">
        <v>22</v>
      </c>
      <c r="B13" s="15" t="s">
        <v>17</v>
      </c>
      <c r="C13" s="52">
        <f>'Kurzeme stat.,plān.reģ. pārējie'!C13+'Latgale stat.,plān.reģ.pārējie'!C13+'Rīga plān.reģ.pārējie'!C13+'Vidzeme stat.,plān.reģ. pārējie'!C13+'Zemgale stat.,plān.reģ.pārējie'!C13</f>
        <v>125042</v>
      </c>
      <c r="D13" s="52">
        <f>'Kurzeme stat.,plān.reģ. pārējie'!D13+'Latgale stat.,plān.reģ.pārējie'!D13+'Rīga plān.reģ.pārējie'!D13+'Vidzeme stat.,plān.reģ. pārējie'!D13+'Zemgale stat.,plān.reģ.pārējie'!D13</f>
        <v>88908.5</v>
      </c>
      <c r="E13" s="52">
        <f>'Kurzeme stat.,plān.reģ. pārējie'!E13+'Latgale stat.,plān.reģ.pārējie'!E13+'Rīga plān.reģ.pārējie'!E13+'Vidzeme stat.,plān.reģ. pārējie'!E13+'Zemgale stat.,plān.reģ.pārējie'!E13</f>
        <v>1203</v>
      </c>
      <c r="F13" s="52">
        <f>'Kurzeme stat.,plān.reģ. pārējie'!F13+'Latgale stat.,plān.reģ.pārējie'!F13+'Rīga plān.reģ.pārējie'!F13+'Vidzeme stat.,plān.reģ. pārējie'!F13+'Zemgale stat.,plān.reģ.pārējie'!F13</f>
        <v>1102</v>
      </c>
      <c r="G13" s="41">
        <f t="shared" si="2"/>
        <v>216255.5</v>
      </c>
      <c r="H13" s="52">
        <f>'Kurzeme stat.,plān.reģ. pārējie'!H13+'Latgale stat.,plān.reģ.pārējie'!H13+'Rīga plān.reģ.pārējie'!H13+'Vidzeme stat.,plān.reģ. pārējie'!H13+'Zemgale stat.,plān.reģ.pārējie'!H13</f>
        <v>209016.5</v>
      </c>
      <c r="I13" s="52">
        <f>'Kurzeme stat.,plān.reģ. pārējie'!I13+'Latgale stat.,plān.reģ.pārējie'!I13+'Rīga plān.reģ.pārējie'!I13+'Vidzeme stat.,plān.reģ. pārējie'!I13+'Zemgale stat.,plān.reģ.pārējie'!I13</f>
        <v>17796</v>
      </c>
      <c r="J13" s="52">
        <f>'Kurzeme stat.,plān.reģ. pārējie'!J13+'Latgale stat.,plān.reģ.pārējie'!J13+'Rīga plān.reģ.pārējie'!J13+'Vidzeme stat.,plān.reģ. pārējie'!J13+'Zemgale stat.,plān.reģ.pārējie'!J13</f>
        <v>22107</v>
      </c>
      <c r="K13" s="41">
        <f t="shared" si="3"/>
        <v>248919.5</v>
      </c>
      <c r="L13" s="41">
        <f t="shared" si="4"/>
        <v>465175</v>
      </c>
      <c r="M13" s="52">
        <f>'Kurzeme stat.,plān.reģ. pārējie'!M13+'Latgale stat.,plān.reģ.pārējie'!M13+'Rīga plān.reģ.pārējie'!M13+'Vidzeme stat.,plān.reģ. pārējie'!M13+'Zemgale stat.,plān.reģ.pārējie'!M13</f>
        <v>22342</v>
      </c>
      <c r="N13" s="63">
        <f t="shared" si="5"/>
        <v>487517</v>
      </c>
      <c r="O13" s="3"/>
      <c r="P13" s="3"/>
    </row>
    <row r="14" spans="1:16" ht="13.5" customHeight="1" x14ac:dyDescent="0.3">
      <c r="A14" s="267" t="s">
        <v>23</v>
      </c>
      <c r="B14" s="15" t="s">
        <v>16</v>
      </c>
      <c r="C14" s="39">
        <f>'Kurzeme stat.,plān.reģ. pārējie'!C14+'Latgale stat.,plān.reģ.pārējie'!C14+'Rīga plān.reģ.pārējie'!C14+'Vidzeme stat.,plān.reģ. pārējie'!C14+'Zemgale stat.,plān.reģ.pārējie'!C14</f>
        <v>121.89000000000001</v>
      </c>
      <c r="D14" s="39">
        <f>'Kurzeme stat.,plān.reģ. pārējie'!D14+'Latgale stat.,plān.reģ.pārējie'!D14+'Rīga plān.reģ.pārējie'!D14+'Vidzeme stat.,plān.reģ. pārējie'!D14+'Zemgale stat.,plān.reģ.pārējie'!D14</f>
        <v>297.79000000000002</v>
      </c>
      <c r="E14" s="39">
        <f>'Kurzeme stat.,plān.reģ. pārējie'!E14+'Latgale stat.,plān.reģ.pārējie'!E14+'Rīga plān.reģ.pārējie'!E14+'Vidzeme stat.,plān.reģ. pārējie'!E14+'Zemgale stat.,plān.reģ.pārējie'!E14</f>
        <v>2.1799999999999997</v>
      </c>
      <c r="F14" s="39">
        <f>'Kurzeme stat.,plān.reģ. pārējie'!F14+'Latgale stat.,plān.reģ.pārējie'!F14+'Rīga plān.reģ.pārējie'!F14+'Vidzeme stat.,plān.reģ. pārējie'!F14+'Zemgale stat.,plān.reģ.pārējie'!F14</f>
        <v>19.579999999999998</v>
      </c>
      <c r="G14" s="21">
        <f t="shared" si="2"/>
        <v>441.44000000000005</v>
      </c>
      <c r="H14" s="39">
        <f>'Kurzeme stat.,plān.reģ. pārējie'!H14+'Latgale stat.,plān.reģ.pārējie'!H14+'Rīga plān.reģ.pārējie'!H14+'Vidzeme stat.,plān.reģ. pārējie'!H14+'Zemgale stat.,plān.reģ.pārējie'!H14</f>
        <v>183.63</v>
      </c>
      <c r="I14" s="39">
        <f>'Kurzeme stat.,plān.reģ. pārējie'!I14+'Latgale stat.,plān.reģ.pārējie'!I14+'Rīga plān.reģ.pārējie'!I14+'Vidzeme stat.,plān.reģ. pārējie'!I14+'Zemgale stat.,plān.reģ.pārējie'!I14</f>
        <v>16.040000000000003</v>
      </c>
      <c r="J14" s="39">
        <f>'Kurzeme stat.,plān.reģ. pārējie'!J14+'Latgale stat.,plān.reģ.pārējie'!J14+'Rīga plān.reģ.pārējie'!J14+'Vidzeme stat.,plān.reģ. pārējie'!J14+'Zemgale stat.,plān.reģ.pārējie'!J14</f>
        <v>29.290000000000003</v>
      </c>
      <c r="K14" s="21">
        <f t="shared" si="3"/>
        <v>228.95999999999998</v>
      </c>
      <c r="L14" s="21">
        <f t="shared" si="4"/>
        <v>670.40000000000009</v>
      </c>
      <c r="M14" s="39">
        <f>'Kurzeme stat.,plān.reģ. pārējie'!M14+'Latgale stat.,plān.reģ.pārējie'!M14+'Rīga plān.reģ.pārējie'!M14+'Vidzeme stat.,plān.reģ. pārējie'!M14+'Zemgale stat.,plān.reģ.pārējie'!M14</f>
        <v>11</v>
      </c>
      <c r="N14" s="63">
        <f t="shared" si="5"/>
        <v>681.40000000000009</v>
      </c>
      <c r="O14" s="3"/>
    </row>
    <row r="15" spans="1:16" ht="13.5" customHeight="1" x14ac:dyDescent="0.3">
      <c r="A15" s="267"/>
      <c r="B15" s="15" t="s">
        <v>17</v>
      </c>
      <c r="C15" s="52">
        <f>'Kurzeme stat.,plān.reģ. pārējie'!C15+'Latgale stat.,plān.reģ.pārējie'!C15+'Rīga plān.reģ.pārējie'!C15+'Vidzeme stat.,plān.reģ. pārējie'!C15+'Zemgale stat.,plān.reģ.pārējie'!C15</f>
        <v>17267</v>
      </c>
      <c r="D15" s="52">
        <f>'Kurzeme stat.,plān.reģ. pārējie'!D15+'Latgale stat.,plān.reģ.pārējie'!D15+'Rīga plān.reģ.pārējie'!D15+'Vidzeme stat.,plān.reģ. pārējie'!D15+'Zemgale stat.,plān.reģ.pārējie'!D15</f>
        <v>48728</v>
      </c>
      <c r="E15" s="52">
        <f>'Kurzeme stat.,plān.reģ. pārējie'!E15+'Latgale stat.,plān.reģ.pārējie'!E15+'Rīga plān.reģ.pārējie'!E15+'Vidzeme stat.,plān.reģ. pārējie'!E15+'Zemgale stat.,plān.reģ.pārējie'!E15</f>
        <v>100</v>
      </c>
      <c r="F15" s="52">
        <f>'Kurzeme stat.,plān.reģ. pārējie'!F15+'Latgale stat.,plān.reģ.pārējie'!F15+'Rīga plān.reģ.pārējie'!F15+'Vidzeme stat.,plān.reģ. pārējie'!F15+'Zemgale stat.,plān.reģ.pārējie'!F15</f>
        <v>2161</v>
      </c>
      <c r="G15" s="41">
        <f t="shared" si="2"/>
        <v>68256</v>
      </c>
      <c r="H15" s="52">
        <f>'Kurzeme stat.,plān.reģ. pārējie'!H15+'Latgale stat.,plān.reģ.pārējie'!H15+'Rīga plān.reģ.pārējie'!H15+'Vidzeme stat.,plān.reģ. pārējie'!H15+'Zemgale stat.,plān.reģ.pārējie'!H15</f>
        <v>20327</v>
      </c>
      <c r="I15" s="52">
        <f>'Kurzeme stat.,plān.reģ. pārējie'!I15+'Latgale stat.,plān.reģ.pārējie'!I15+'Rīga plān.reģ.pārējie'!I15+'Vidzeme stat.,plān.reģ. pārējie'!I15+'Zemgale stat.,plān.reģ.pārējie'!I15</f>
        <v>975</v>
      </c>
      <c r="J15" s="52">
        <f>'Kurzeme stat.,plān.reģ. pārējie'!J15+'Latgale stat.,plān.reģ.pārējie'!J15+'Rīga plān.reģ.pārējie'!J15+'Vidzeme stat.,plān.reģ. pārējie'!J15+'Zemgale stat.,plān.reģ.pārējie'!J15</f>
        <v>4062</v>
      </c>
      <c r="K15" s="41">
        <f t="shared" si="3"/>
        <v>25364</v>
      </c>
      <c r="L15" s="41">
        <f t="shared" si="4"/>
        <v>93620</v>
      </c>
      <c r="M15" s="52">
        <f>'Kurzeme stat.,plān.reģ. pārējie'!M15+'Latgale stat.,plān.reģ.pārējie'!M15+'Rīga plān.reģ.pārējie'!M15+'Vidzeme stat.,plān.reģ. pārējie'!M15+'Zemgale stat.,plān.reģ.pārējie'!M15</f>
        <v>1121</v>
      </c>
      <c r="N15" s="63">
        <f t="shared" si="5"/>
        <v>94741</v>
      </c>
      <c r="O15" s="3"/>
    </row>
    <row r="16" spans="1:16" ht="13.5" customHeight="1" x14ac:dyDescent="0.3">
      <c r="A16" s="267" t="s">
        <v>24</v>
      </c>
      <c r="B16" s="15" t="s">
        <v>16</v>
      </c>
      <c r="C16" s="39">
        <f>'Kurzeme stat.,plān.reģ. pārējie'!C16+'Latgale stat.,plān.reģ.pārējie'!C16+'Rīga plān.reģ.pārējie'!C16+'Vidzeme stat.,plān.reģ. pārējie'!C16+'Zemgale stat.,plān.reģ.pārējie'!C16</f>
        <v>3261.1</v>
      </c>
      <c r="D16" s="39">
        <f>'Kurzeme stat.,plān.reģ. pārējie'!D16+'Latgale stat.,plān.reģ.pārējie'!D16+'Rīga plān.reģ.pārējie'!D16+'Vidzeme stat.,plān.reģ. pārējie'!D16+'Zemgale stat.,plān.reģ.pārējie'!D16</f>
        <v>2386.4300000000003</v>
      </c>
      <c r="E16" s="39">
        <f>'Kurzeme stat.,plān.reģ. pārējie'!E16+'Latgale stat.,plān.reģ.pārējie'!E16+'Rīga plān.reģ.pārējie'!E16+'Vidzeme stat.,plān.reģ. pārējie'!E16+'Zemgale stat.,plān.reģ.pārējie'!E16</f>
        <v>59.34</v>
      </c>
      <c r="F16" s="39">
        <f>'Kurzeme stat.,plān.reģ. pārējie'!F16+'Latgale stat.,plān.reģ.pārējie'!F16+'Rīga plān.reģ.pārējie'!F16+'Vidzeme stat.,plān.reģ. pārējie'!F16+'Zemgale stat.,plān.reģ.pārējie'!F16</f>
        <v>93.419999999999987</v>
      </c>
      <c r="G16" s="21">
        <f t="shared" si="2"/>
        <v>5800.2900000000009</v>
      </c>
      <c r="H16" s="39">
        <f>'Kurzeme stat.,plān.reģ. pārējie'!H16+'Latgale stat.,plān.reģ.pārējie'!H16+'Rīga plān.reģ.pārējie'!H16+'Vidzeme stat.,plān.reģ. pārējie'!H16+'Zemgale stat.,plān.reģ.pārējie'!H16</f>
        <v>1879.8799999999999</v>
      </c>
      <c r="I16" s="39">
        <f>'Kurzeme stat.,plān.reģ. pārējie'!I16+'Latgale stat.,plān.reģ.pārējie'!I16+'Rīga plān.reģ.pārējie'!I16+'Vidzeme stat.,plān.reģ. pārējie'!I16+'Zemgale stat.,plān.reģ.pārējie'!I16</f>
        <v>184.24</v>
      </c>
      <c r="J16" s="39">
        <f>'Kurzeme stat.,plān.reģ. pārējie'!J16+'Latgale stat.,plān.reģ.pārējie'!J16+'Rīga plān.reģ.pārējie'!J16+'Vidzeme stat.,plān.reģ. pārējie'!J16+'Zemgale stat.,plān.reģ.pārējie'!J16</f>
        <v>265.5</v>
      </c>
      <c r="K16" s="21">
        <f t="shared" si="3"/>
        <v>2329.62</v>
      </c>
      <c r="L16" s="21">
        <f t="shared" si="4"/>
        <v>8129.9100000000008</v>
      </c>
      <c r="M16" s="39">
        <f>'Kurzeme stat.,plān.reģ. pārējie'!M16+'Latgale stat.,plān.reģ.pārējie'!M16+'Rīga plān.reģ.pārējie'!M16+'Vidzeme stat.,plān.reģ. pārējie'!M16+'Zemgale stat.,plān.reģ.pārējie'!M16</f>
        <v>365.82999999999993</v>
      </c>
      <c r="N16" s="63">
        <f t="shared" si="5"/>
        <v>8495.7400000000016</v>
      </c>
      <c r="O16" s="3"/>
    </row>
    <row r="17" spans="1:16" ht="13.5" customHeight="1" x14ac:dyDescent="0.3">
      <c r="A17" s="267"/>
      <c r="B17" s="15" t="s">
        <v>17</v>
      </c>
      <c r="C17" s="52">
        <f>'Kurzeme stat.,plān.reģ. pārējie'!C17+'Latgale stat.,plān.reģ.pārējie'!C17+'Rīga plān.reģ.pārējie'!C17+'Vidzeme stat.,plān.reģ. pārējie'!C17+'Zemgale stat.,plān.reģ.pārējie'!C17</f>
        <v>40934.1</v>
      </c>
      <c r="D17" s="52">
        <f>'Kurzeme stat.,plān.reģ. pārējie'!D17+'Latgale stat.,plān.reģ.pārējie'!D17+'Rīga plān.reģ.pārējie'!D17+'Vidzeme stat.,plān.reģ. pārējie'!D17+'Zemgale stat.,plān.reģ.pārējie'!D17</f>
        <v>37453.5</v>
      </c>
      <c r="E17" s="52">
        <f>'Kurzeme stat.,plān.reģ. pārējie'!E17+'Latgale stat.,plān.reģ.pārējie'!E17+'Rīga plān.reģ.pārējie'!E17+'Vidzeme stat.,plān.reģ. pārējie'!E17+'Zemgale stat.,plān.reģ.pārējie'!E17</f>
        <v>785</v>
      </c>
      <c r="F17" s="52">
        <f>'Kurzeme stat.,plān.reģ. pārējie'!F17+'Latgale stat.,plān.reģ.pārējie'!F17+'Rīga plān.reģ.pārējie'!F17+'Vidzeme stat.,plān.reģ. pārējie'!F17+'Zemgale stat.,plān.reģ.pārējie'!F17</f>
        <v>1541</v>
      </c>
      <c r="G17" s="41">
        <f t="shared" si="2"/>
        <v>80713.600000000006</v>
      </c>
      <c r="H17" s="52">
        <f>'Kurzeme stat.,plān.reģ. pārējie'!H17+'Latgale stat.,plān.reģ.pārējie'!H17+'Rīga plān.reģ.pārējie'!H17+'Vidzeme stat.,plān.reģ. pārējie'!H17+'Zemgale stat.,plān.reģ.pārējie'!H17</f>
        <v>25302.9</v>
      </c>
      <c r="I17" s="52">
        <f>'Kurzeme stat.,plān.reģ. pārējie'!I17+'Latgale stat.,plān.reģ.pārējie'!I17+'Rīga plān.reģ.pārējie'!I17+'Vidzeme stat.,plān.reģ. pārējie'!I17+'Zemgale stat.,plān.reģ.pārējie'!I17</f>
        <v>2285</v>
      </c>
      <c r="J17" s="52">
        <f>'Kurzeme stat.,plān.reģ. pārējie'!J17+'Latgale stat.,plān.reģ.pārējie'!J17+'Rīga plān.reģ.pārējie'!J17+'Vidzeme stat.,plān.reģ. pārējie'!J17+'Zemgale stat.,plān.reģ.pārējie'!J17</f>
        <v>3391</v>
      </c>
      <c r="K17" s="41">
        <f t="shared" si="3"/>
        <v>30978.9</v>
      </c>
      <c r="L17" s="41">
        <f t="shared" si="4"/>
        <v>111692.5</v>
      </c>
      <c r="M17" s="52">
        <f>'Kurzeme stat.,plān.reģ. pārējie'!M17+'Latgale stat.,plān.reģ.pārējie'!M17+'Rīga plān.reģ.pārējie'!M17+'Vidzeme stat.,plān.reģ. pārējie'!M17+'Zemgale stat.,plān.reģ.pārējie'!M17</f>
        <v>5120.2</v>
      </c>
      <c r="N17" s="63">
        <f>SUM(L17:M17)</f>
        <v>116812.7</v>
      </c>
      <c r="O17" s="3"/>
    </row>
    <row r="18" spans="1:16" ht="13.5" customHeight="1" x14ac:dyDescent="0.3">
      <c r="A18" s="268" t="s">
        <v>25</v>
      </c>
      <c r="B18" s="15" t="s">
        <v>16</v>
      </c>
      <c r="C18" s="39">
        <f>'Kurzeme stat.,plān.reģ. pārējie'!C18+'Latgale stat.,plān.reģ.pārējie'!C18+'Rīga plān.reģ.pārējie'!C18+'Vidzeme stat.,plān.reģ. pārējie'!C18+'Zemgale stat.,plān.reģ.pārējie'!C18</f>
        <v>14.89</v>
      </c>
      <c r="D18" s="39">
        <f>'Kurzeme stat.,plān.reģ. pārējie'!D18+'Latgale stat.,plān.reģ.pārējie'!D18+'Rīga plān.reģ.pārējie'!D18+'Vidzeme stat.,plān.reģ. pārējie'!D18+'Zemgale stat.,plān.reģ.pārējie'!D18</f>
        <v>25.779999999999998</v>
      </c>
      <c r="E18" s="39">
        <f>'Kurzeme stat.,plān.reģ. pārējie'!E18+'Latgale stat.,plān.reģ.pārējie'!E18+'Rīga plān.reģ.pārējie'!E18+'Vidzeme stat.,plān.reģ. pārējie'!E18+'Zemgale stat.,plān.reģ.pārējie'!E18</f>
        <v>0</v>
      </c>
      <c r="F18" s="39">
        <f>'Kurzeme stat.,plān.reģ. pārējie'!F18+'Latgale stat.,plān.reģ.pārējie'!F18+'Rīga plān.reģ.pārējie'!F18+'Vidzeme stat.,plān.reģ. pārējie'!F18+'Zemgale stat.,plān.reģ.pārējie'!F18</f>
        <v>0</v>
      </c>
      <c r="G18" s="21">
        <f t="shared" si="2"/>
        <v>40.67</v>
      </c>
      <c r="H18" s="39">
        <f>'Kurzeme stat.,plān.reģ. pārējie'!H18+'Latgale stat.,plān.reģ.pārējie'!H18+'Rīga plān.reģ.pārējie'!H18+'Vidzeme stat.,plān.reģ. pārējie'!H18+'Zemgale stat.,plān.reģ.pārējie'!H18</f>
        <v>7.37</v>
      </c>
      <c r="I18" s="39">
        <f>'Kurzeme stat.,plān.reģ. pārējie'!I18+'Latgale stat.,plān.reģ.pārējie'!I18+'Rīga plān.reģ.pārējie'!I18+'Vidzeme stat.,plān.reģ. pārējie'!I18+'Zemgale stat.,plān.reģ.pārējie'!I18</f>
        <v>0</v>
      </c>
      <c r="J18" s="39">
        <f>'Kurzeme stat.,plān.reģ. pārējie'!J18+'Latgale stat.,plān.reģ.pārējie'!J18+'Rīga plān.reģ.pārējie'!J18+'Vidzeme stat.,plān.reģ. pārējie'!J18+'Zemgale stat.,plān.reģ.pārējie'!J18</f>
        <v>2.5099999999999998</v>
      </c>
      <c r="K18" s="21">
        <f t="shared" si="3"/>
        <v>9.879999999999999</v>
      </c>
      <c r="L18" s="21">
        <f t="shared" si="4"/>
        <v>50.55</v>
      </c>
      <c r="M18" s="39">
        <f>'Kurzeme stat.,plān.reģ. pārējie'!M18+'Latgale stat.,plān.reģ.pārējie'!M18+'Rīga plān.reģ.pārējie'!M18+'Vidzeme stat.,plān.reģ. pārējie'!M18+'Zemgale stat.,plān.reģ.pārējie'!M18</f>
        <v>0</v>
      </c>
      <c r="N18" s="63">
        <f t="shared" si="5"/>
        <v>50.55</v>
      </c>
      <c r="O18" s="3"/>
    </row>
    <row r="19" spans="1:16" ht="13.5" customHeight="1" x14ac:dyDescent="0.3">
      <c r="A19" s="268"/>
      <c r="B19" s="15" t="s">
        <v>17</v>
      </c>
      <c r="C19" s="39">
        <f>'Kurzeme stat.,plān.reģ. pārējie'!C19+'Latgale stat.,plān.reģ.pārējie'!C19+'Rīga plān.reģ.pārējie'!C19+'Vidzeme stat.,plān.reģ. pārējie'!C19+'Zemgale stat.,plān.reģ.pārējie'!C19</f>
        <v>2896</v>
      </c>
      <c r="D19" s="39">
        <f>'Kurzeme stat.,plān.reģ. pārējie'!D19+'Latgale stat.,plān.reģ.pārējie'!D19+'Rīga plān.reģ.pārējie'!D19+'Vidzeme stat.,plān.reģ. pārējie'!D19+'Zemgale stat.,plān.reģ.pārējie'!D19</f>
        <v>5037</v>
      </c>
      <c r="E19" s="39">
        <f>'Kurzeme stat.,plān.reģ. pārējie'!E19+'Latgale stat.,plān.reģ.pārējie'!E19+'Rīga plān.reģ.pārējie'!E19+'Vidzeme stat.,plān.reģ. pārējie'!E19+'Zemgale stat.,plān.reģ.pārējie'!E19</f>
        <v>0</v>
      </c>
      <c r="F19" s="39">
        <f>'Kurzeme stat.,plān.reģ. pārējie'!F19+'Latgale stat.,plān.reģ.pārējie'!F19+'Rīga plān.reģ.pārējie'!F19+'Vidzeme stat.,plān.reģ. pārējie'!F19+'Zemgale stat.,plān.reģ.pārējie'!F19</f>
        <v>0</v>
      </c>
      <c r="G19" s="21">
        <f t="shared" si="2"/>
        <v>7933</v>
      </c>
      <c r="H19" s="39">
        <f>'Kurzeme stat.,plān.reģ. pārējie'!H19+'Latgale stat.,plān.reģ.pārējie'!H19+'Rīga plān.reģ.pārējie'!H19+'Vidzeme stat.,plān.reģ. pārējie'!H19+'Zemgale stat.,plān.reģ.pārējie'!H19</f>
        <v>1381</v>
      </c>
      <c r="I19" s="39">
        <f>'Kurzeme stat.,plān.reģ. pārējie'!I19+'Latgale stat.,plān.reģ.pārējie'!I19+'Rīga plān.reģ.pārējie'!I19+'Vidzeme stat.,plān.reģ. pārējie'!I19+'Zemgale stat.,plān.reģ.pārējie'!I19</f>
        <v>0</v>
      </c>
      <c r="J19" s="39">
        <f>'Kurzeme stat.,plān.reģ. pārējie'!J19+'Latgale stat.,plān.reģ.pārējie'!J19+'Rīga plān.reģ.pārējie'!J19+'Vidzeme stat.,plān.reģ. pārējie'!J19+'Zemgale stat.,plān.reģ.pārējie'!J19</f>
        <v>66</v>
      </c>
      <c r="K19" s="21">
        <f t="shared" si="3"/>
        <v>1447</v>
      </c>
      <c r="L19" s="21">
        <f t="shared" si="4"/>
        <v>9380</v>
      </c>
      <c r="M19" s="39">
        <f>'Kurzeme stat.,plān.reģ. pārējie'!M19+'Latgale stat.,plān.reģ.pārējie'!M19+'Rīga plān.reģ.pārējie'!M19+'Vidzeme stat.,plān.reģ. pārējie'!M19+'Zemgale stat.,plān.reģ.pārējie'!M19</f>
        <v>0</v>
      </c>
      <c r="N19" s="63">
        <f t="shared" si="5"/>
        <v>9380</v>
      </c>
      <c r="O19" s="3"/>
    </row>
    <row r="20" spans="1:16" ht="13.5" customHeight="1" x14ac:dyDescent="0.3">
      <c r="A20" s="268" t="s">
        <v>26</v>
      </c>
      <c r="B20" s="15" t="s">
        <v>16</v>
      </c>
      <c r="C20" s="39">
        <f>'Kurzeme stat.,plān.reģ. pārējie'!C20+'Latgale stat.,plān.reģ.pārējie'!C20+'Rīga plān.reģ.pārējie'!C20+'Vidzeme stat.,plān.reģ. pārējie'!C20+'Zemgale stat.,plān.reģ.pārējie'!C20</f>
        <v>0.16</v>
      </c>
      <c r="D20" s="39">
        <f>'Kurzeme stat.,plān.reģ. pārējie'!D20+'Latgale stat.,plān.reģ.pārējie'!D20+'Rīga plān.reģ.pārējie'!D20+'Vidzeme stat.,plān.reģ. pārējie'!D20+'Zemgale stat.,plān.reģ.pārējie'!D20</f>
        <v>0</v>
      </c>
      <c r="E20" s="39">
        <f>'Kurzeme stat.,plān.reģ. pārējie'!E20+'Latgale stat.,plān.reģ.pārējie'!E20+'Rīga plān.reģ.pārējie'!E20+'Vidzeme stat.,plān.reģ. pārējie'!E20+'Zemgale stat.,plān.reģ.pārējie'!E20</f>
        <v>0</v>
      </c>
      <c r="F20" s="39">
        <f>'Kurzeme stat.,plān.reģ. pārējie'!F20+'Latgale stat.,plān.reģ.pārējie'!F20+'Rīga plān.reģ.pārējie'!F20+'Vidzeme stat.,plān.reģ. pārējie'!F20+'Zemgale stat.,plān.reģ.pārējie'!F20</f>
        <v>0</v>
      </c>
      <c r="G20" s="21">
        <f t="shared" si="2"/>
        <v>0.16</v>
      </c>
      <c r="H20" s="39">
        <f>'Kurzeme stat.,plān.reģ. pārējie'!H20+'Latgale stat.,plān.reģ.pārējie'!H20+'Rīga plān.reģ.pārējie'!H20+'Vidzeme stat.,plān.reģ. pārējie'!H20+'Zemgale stat.,plān.reģ.pārējie'!H20</f>
        <v>0</v>
      </c>
      <c r="I20" s="39">
        <f>'Kurzeme stat.,plān.reģ. pārējie'!I20+'Latgale stat.,plān.reģ.pārējie'!I20+'Rīga plān.reģ.pārējie'!I20+'Vidzeme stat.,plān.reģ. pārējie'!I20+'Zemgale stat.,plān.reģ.pārējie'!I20</f>
        <v>0</v>
      </c>
      <c r="J20" s="39">
        <f>'Kurzeme stat.,plān.reģ. pārējie'!J20+'Latgale stat.,plān.reģ.pārējie'!J20+'Rīga plān.reģ.pārējie'!J20+'Vidzeme stat.,plān.reģ. pārējie'!J20+'Zemgale stat.,plān.reģ.pārējie'!J20</f>
        <v>0</v>
      </c>
      <c r="K20" s="21">
        <f t="shared" si="3"/>
        <v>0</v>
      </c>
      <c r="L20" s="21">
        <f t="shared" si="4"/>
        <v>0.16</v>
      </c>
      <c r="M20" s="39">
        <f>'Kurzeme stat.,plān.reģ. pārējie'!M20+'Latgale stat.,plān.reģ.pārējie'!M20+'Rīga plān.reģ.pārējie'!M20+'Vidzeme stat.,plān.reģ. pārējie'!M20+'Zemgale stat.,plān.reģ.pārējie'!M20</f>
        <v>1.3</v>
      </c>
      <c r="N20" s="63">
        <f t="shared" si="5"/>
        <v>1.46</v>
      </c>
      <c r="O20" s="3"/>
    </row>
    <row r="21" spans="1:16" ht="13.5" customHeight="1" x14ac:dyDescent="0.3">
      <c r="A21" s="268"/>
      <c r="B21" s="15" t="s">
        <v>17</v>
      </c>
      <c r="C21" s="39">
        <f>'Kurzeme stat.,plān.reģ. pārējie'!C21+'Latgale stat.,plān.reģ.pārējie'!C21+'Rīga plān.reģ.pārējie'!C21+'Vidzeme stat.,plān.reģ. pārējie'!C21+'Zemgale stat.,plān.reģ.pārējie'!C21</f>
        <v>23</v>
      </c>
      <c r="D21" s="39">
        <f>'Kurzeme stat.,plān.reģ. pārējie'!D21+'Latgale stat.,plān.reģ.pārējie'!D21+'Rīga plān.reģ.pārējie'!D21+'Vidzeme stat.,plān.reģ. pārējie'!D21+'Zemgale stat.,plān.reģ.pārējie'!D21</f>
        <v>0</v>
      </c>
      <c r="E21" s="39">
        <f>'Kurzeme stat.,plān.reģ. pārējie'!E21+'Latgale stat.,plān.reģ.pārējie'!E21+'Rīga plān.reģ.pārējie'!E21+'Vidzeme stat.,plān.reģ. pārējie'!E21+'Zemgale stat.,plān.reģ.pārējie'!E21</f>
        <v>0</v>
      </c>
      <c r="F21" s="39">
        <f>'Kurzeme stat.,plān.reģ. pārējie'!F21+'Latgale stat.,plān.reģ.pārējie'!F21+'Rīga plān.reģ.pārējie'!F21+'Vidzeme stat.,plān.reģ. pārējie'!F21+'Zemgale stat.,plān.reģ.pārējie'!F21</f>
        <v>0</v>
      </c>
      <c r="G21" s="21">
        <f t="shared" si="2"/>
        <v>23</v>
      </c>
      <c r="H21" s="39">
        <f>'Kurzeme stat.,plān.reģ. pārējie'!H21+'Latgale stat.,plān.reģ.pārējie'!H21+'Rīga plān.reģ.pārējie'!H21+'Vidzeme stat.,plān.reģ. pārējie'!H21+'Zemgale stat.,plān.reģ.pārējie'!H21</f>
        <v>0</v>
      </c>
      <c r="I21" s="39">
        <f>'Kurzeme stat.,plān.reģ. pārējie'!I21+'Latgale stat.,plān.reģ.pārējie'!I21+'Rīga plān.reģ.pārējie'!I21+'Vidzeme stat.,plān.reģ. pārējie'!I21+'Zemgale stat.,plān.reģ.pārējie'!I21</f>
        <v>0</v>
      </c>
      <c r="J21" s="39">
        <f>'Kurzeme stat.,plān.reģ. pārējie'!J21+'Latgale stat.,plān.reģ.pārējie'!J21+'Rīga plān.reģ.pārējie'!J21+'Vidzeme stat.,plān.reģ. pārējie'!J21+'Zemgale stat.,plān.reģ.pārējie'!J21</f>
        <v>0</v>
      </c>
      <c r="K21" s="21">
        <f t="shared" si="3"/>
        <v>0</v>
      </c>
      <c r="L21" s="21">
        <f t="shared" si="4"/>
        <v>23</v>
      </c>
      <c r="M21" s="39">
        <f>'Kurzeme stat.,plān.reģ. pārējie'!M21+'Latgale stat.,plān.reģ.pārējie'!M21+'Rīga plān.reģ.pārējie'!M21+'Vidzeme stat.,plān.reģ. pārējie'!M21+'Zemgale stat.,plān.reģ.pārējie'!M21</f>
        <v>15</v>
      </c>
      <c r="N21" s="63">
        <f t="shared" si="5"/>
        <v>38</v>
      </c>
      <c r="O21" s="3"/>
    </row>
    <row r="22" spans="1:16" ht="13.5" customHeight="1" x14ac:dyDescent="0.3">
      <c r="A22" s="12" t="s">
        <v>27</v>
      </c>
      <c r="B22" s="15" t="s">
        <v>16</v>
      </c>
      <c r="C22" s="39">
        <f>'Kurzeme stat.,plān.reģ. pārējie'!C22+'Latgale stat.,plān.reģ.pārējie'!C22+'Rīga plān.reģ.pārējie'!C22+'Vidzeme stat.,plān.reģ. pārējie'!C22+'Zemgale stat.,plān.reģ.pārējie'!C22</f>
        <v>9.1399999999999988</v>
      </c>
      <c r="D22" s="39">
        <f>'Kurzeme stat.,plān.reģ. pārējie'!D22+'Latgale stat.,plān.reģ.pārējie'!D22+'Rīga plān.reģ.pārējie'!D22+'Vidzeme stat.,plān.reģ. pārējie'!D22+'Zemgale stat.,plān.reģ.pārējie'!D22</f>
        <v>5.59</v>
      </c>
      <c r="E22" s="39">
        <f>'Kurzeme stat.,plān.reģ. pārējie'!E22+'Latgale stat.,plān.reģ.pārējie'!E22+'Rīga plān.reģ.pārējie'!E22+'Vidzeme stat.,plān.reģ. pārējie'!E22+'Zemgale stat.,plān.reģ.pārējie'!E22</f>
        <v>0.98</v>
      </c>
      <c r="F22" s="39">
        <f>'Kurzeme stat.,plān.reģ. pārējie'!F22+'Latgale stat.,plān.reģ.pārējie'!F22+'Rīga plān.reģ.pārējie'!F22+'Vidzeme stat.,plān.reģ. pārējie'!F22+'Zemgale stat.,plān.reģ.pārējie'!F22</f>
        <v>0</v>
      </c>
      <c r="G22" s="21">
        <f t="shared" si="2"/>
        <v>15.709999999999999</v>
      </c>
      <c r="H22" s="39">
        <f>'Kurzeme stat.,plān.reģ. pārējie'!H22+'Latgale stat.,plān.reģ.pārējie'!H22+'Rīga plān.reģ.pārējie'!H22+'Vidzeme stat.,plān.reģ. pārējie'!H22+'Zemgale stat.,plān.reģ.pārējie'!H22</f>
        <v>14.659999999999998</v>
      </c>
      <c r="I22" s="39">
        <f>'Kurzeme stat.,plān.reģ. pārējie'!I22+'Latgale stat.,plān.reģ.pārējie'!I22+'Rīga plān.reģ.pārējie'!I22+'Vidzeme stat.,plān.reģ. pārējie'!I22+'Zemgale stat.,plān.reģ.pārējie'!I22</f>
        <v>0</v>
      </c>
      <c r="J22" s="39">
        <f>'Kurzeme stat.,plān.reģ. pārējie'!J22+'Latgale stat.,plān.reģ.pārējie'!J22+'Rīga plān.reģ.pārējie'!J22+'Vidzeme stat.,plān.reģ. pārējie'!J22+'Zemgale stat.,plān.reģ.pārējie'!J22</f>
        <v>13.52</v>
      </c>
      <c r="K22" s="21">
        <f t="shared" si="3"/>
        <v>28.18</v>
      </c>
      <c r="L22" s="21">
        <f t="shared" si="4"/>
        <v>43.89</v>
      </c>
      <c r="M22" s="39">
        <f>'Kurzeme stat.,plān.reģ. pārējie'!M22+'Latgale stat.,plān.reģ.pārējie'!M22+'Rīga plān.reģ.pārējie'!M22+'Vidzeme stat.,plān.reģ. pārējie'!M22+'Zemgale stat.,plān.reģ.pārējie'!M22</f>
        <v>0.18</v>
      </c>
      <c r="N22" s="63">
        <f t="shared" si="5"/>
        <v>44.07</v>
      </c>
      <c r="O22" s="3"/>
    </row>
    <row r="23" spans="1:16" ht="13.5" customHeight="1" x14ac:dyDescent="0.3">
      <c r="A23" s="14"/>
      <c r="B23" s="15" t="s">
        <v>17</v>
      </c>
      <c r="C23" s="39">
        <f>'Kurzeme stat.,plān.reģ. pārējie'!C23+'Latgale stat.,plān.reģ.pārējie'!C23+'Rīga plān.reģ.pārējie'!C23+'Vidzeme stat.,plān.reģ. pārējie'!C23+'Zemgale stat.,plān.reģ.pārējie'!C23</f>
        <v>179</v>
      </c>
      <c r="D23" s="39">
        <f>'Kurzeme stat.,plān.reģ. pārējie'!D23+'Latgale stat.,plān.reģ.pārējie'!D23+'Rīga plān.reģ.pārējie'!D23+'Vidzeme stat.,plān.reģ. pārējie'!D23+'Zemgale stat.,plān.reģ.pārējie'!D23</f>
        <v>36</v>
      </c>
      <c r="E23" s="39">
        <f>'Kurzeme stat.,plān.reģ. pārējie'!E23+'Latgale stat.,plān.reģ.pārējie'!E23+'Rīga plān.reģ.pārējie'!E23+'Vidzeme stat.,plān.reģ. pārējie'!E23+'Zemgale stat.,plān.reģ.pārējie'!E23</f>
        <v>11</v>
      </c>
      <c r="F23" s="39">
        <f>'Kurzeme stat.,plān.reģ. pārējie'!F23+'Latgale stat.,plān.reģ.pārējie'!F23+'Rīga plān.reģ.pārējie'!F23+'Vidzeme stat.,plān.reģ. pārējie'!F23+'Zemgale stat.,plān.reģ.pārējie'!F23</f>
        <v>0</v>
      </c>
      <c r="G23" s="21">
        <f t="shared" si="2"/>
        <v>226</v>
      </c>
      <c r="H23" s="39">
        <f>'Kurzeme stat.,plān.reģ. pārējie'!H23+'Latgale stat.,plān.reģ.pārējie'!H23+'Rīga plān.reģ.pārējie'!H23+'Vidzeme stat.,plān.reģ. pārējie'!H23+'Zemgale stat.,plān.reģ.pārējie'!H23</f>
        <v>353</v>
      </c>
      <c r="I23" s="39">
        <f>'Kurzeme stat.,plān.reģ. pārējie'!I23+'Latgale stat.,plān.reģ.pārējie'!I23+'Rīga plān.reģ.pārējie'!I23+'Vidzeme stat.,plān.reģ. pārējie'!I23+'Zemgale stat.,plān.reģ.pārējie'!I23</f>
        <v>0</v>
      </c>
      <c r="J23" s="39">
        <f>'Kurzeme stat.,plān.reģ. pārējie'!J23+'Latgale stat.,plān.reģ.pārējie'!J23+'Rīga plān.reģ.pārējie'!J23+'Vidzeme stat.,plān.reģ. pārējie'!J23+'Zemgale stat.,plān.reģ.pārējie'!J23</f>
        <v>20</v>
      </c>
      <c r="K23" s="21">
        <f t="shared" si="3"/>
        <v>373</v>
      </c>
      <c r="L23" s="21">
        <f t="shared" si="4"/>
        <v>599</v>
      </c>
      <c r="M23" s="39">
        <f>'Kurzeme stat.,plān.reģ. pārējie'!M23+'Latgale stat.,plān.reģ.pārējie'!M23+'Rīga plān.reģ.pārējie'!M23+'Vidzeme stat.,plān.reģ. pārējie'!M23+'Zemgale stat.,plān.reģ.pārējie'!M23</f>
        <v>7</v>
      </c>
      <c r="N23" s="63">
        <f t="shared" si="5"/>
        <v>606</v>
      </c>
      <c r="O23" s="3"/>
    </row>
    <row r="24" spans="1:16" ht="13.5" customHeight="1" x14ac:dyDescent="0.3">
      <c r="A24" s="267" t="s">
        <v>28</v>
      </c>
      <c r="B24" s="15" t="s">
        <v>16</v>
      </c>
      <c r="C24" s="39">
        <f>'Kurzeme stat.,plān.reģ. pārējie'!C24+'Latgale stat.,plān.reģ.pārējie'!C24+'Rīga plān.reģ.pārējie'!C24+'Vidzeme stat.,plān.reģ. pārējie'!C24+'Zemgale stat.,plān.reģ.pārējie'!C24</f>
        <v>84.06</v>
      </c>
      <c r="D24" s="39">
        <f>'Kurzeme stat.,plān.reģ. pārējie'!D24+'Latgale stat.,plān.reģ.pārējie'!D24+'Rīga plān.reģ.pārējie'!D24+'Vidzeme stat.,plān.reģ. pārējie'!D24+'Zemgale stat.,plān.reģ.pārējie'!D24</f>
        <v>7.4300000000000006</v>
      </c>
      <c r="E24" s="39">
        <f>'Kurzeme stat.,plān.reģ. pārējie'!E24+'Latgale stat.,plān.reģ.pārējie'!E24+'Rīga plān.reģ.pārējie'!E24+'Vidzeme stat.,plān.reģ. pārējie'!E24+'Zemgale stat.,plān.reģ.pārējie'!E24</f>
        <v>11.09</v>
      </c>
      <c r="F24" s="39">
        <f>'Kurzeme stat.,plān.reģ. pārējie'!F24+'Latgale stat.,plān.reģ.pārējie'!F24+'Rīga plān.reģ.pārējie'!F24+'Vidzeme stat.,plān.reģ. pārējie'!F24+'Zemgale stat.,plān.reģ.pārējie'!F24</f>
        <v>0</v>
      </c>
      <c r="G24" s="21">
        <f t="shared" si="2"/>
        <v>102.58000000000001</v>
      </c>
      <c r="H24" s="39">
        <f>'Kurzeme stat.,plān.reģ. pārējie'!H24+'Latgale stat.,plān.reģ.pārējie'!H24+'Rīga plān.reģ.pārējie'!H24+'Vidzeme stat.,plān.reģ. pārējie'!H24+'Zemgale stat.,plān.reģ.pārējie'!H24</f>
        <v>50.83</v>
      </c>
      <c r="I24" s="39">
        <f>'Kurzeme stat.,plān.reģ. pārējie'!I24+'Latgale stat.,plān.reģ.pārējie'!I24+'Rīga plān.reģ.pārējie'!I24+'Vidzeme stat.,plān.reģ. pārējie'!I24+'Zemgale stat.,plān.reģ.pārējie'!I24</f>
        <v>2.7800000000000002</v>
      </c>
      <c r="J24" s="39">
        <f>'Kurzeme stat.,plān.reģ. pārējie'!J24+'Latgale stat.,plān.reģ.pārējie'!J24+'Rīga plān.reģ.pārējie'!J24+'Vidzeme stat.,plān.reģ. pārējie'!J24+'Zemgale stat.,plān.reģ.pārējie'!J24</f>
        <v>16.600000000000001</v>
      </c>
      <c r="K24" s="21">
        <f t="shared" si="3"/>
        <v>70.210000000000008</v>
      </c>
      <c r="L24" s="21">
        <f t="shared" si="4"/>
        <v>172.79000000000002</v>
      </c>
      <c r="M24" s="39">
        <f>'Kurzeme stat.,plān.reģ. pārējie'!M24+'Latgale stat.,plān.reģ.pārējie'!M24+'Rīga plān.reģ.pārējie'!M24+'Vidzeme stat.,plān.reģ. pārējie'!M24+'Zemgale stat.,plān.reģ.pārējie'!M24</f>
        <v>20.66</v>
      </c>
      <c r="N24" s="63">
        <f t="shared" si="5"/>
        <v>193.45000000000002</v>
      </c>
      <c r="O24" s="3"/>
    </row>
    <row r="25" spans="1:16" ht="13.5" customHeight="1" x14ac:dyDescent="0.3">
      <c r="A25" s="267"/>
      <c r="B25" s="15" t="s">
        <v>17</v>
      </c>
      <c r="C25" s="52">
        <f>'Kurzeme stat.,plān.reģ. pārējie'!C25+'Latgale stat.,plān.reģ.pārējie'!C25+'Rīga plān.reģ.pārējie'!C25+'Vidzeme stat.,plān.reģ. pārējie'!C25+'Zemgale stat.,plān.reģ.pārējie'!C25</f>
        <v>392</v>
      </c>
      <c r="D25" s="52">
        <f>'Kurzeme stat.,plān.reģ. pārējie'!D25+'Latgale stat.,plān.reģ.pārējie'!D25+'Rīga plān.reģ.pārējie'!D25+'Vidzeme stat.,plān.reģ. pārējie'!D25+'Zemgale stat.,plān.reģ.pārējie'!D25</f>
        <v>65</v>
      </c>
      <c r="E25" s="52">
        <f>'Kurzeme stat.,plān.reģ. pārējie'!E25+'Latgale stat.,plān.reģ.pārējie'!E25+'Rīga plān.reģ.pārējie'!E25+'Vidzeme stat.,plān.reģ. pārējie'!E25+'Zemgale stat.,plān.reģ.pārējie'!E25</f>
        <v>16</v>
      </c>
      <c r="F25" s="52">
        <f>'Kurzeme stat.,plān.reģ. pārējie'!F25+'Latgale stat.,plān.reģ.pārējie'!F25+'Rīga plān.reģ.pārējie'!F25+'Vidzeme stat.,plān.reģ. pārējie'!F25+'Zemgale stat.,plān.reģ.pārējie'!F25</f>
        <v>0</v>
      </c>
      <c r="G25" s="41">
        <f t="shared" si="2"/>
        <v>473</v>
      </c>
      <c r="H25" s="52">
        <f>'Kurzeme stat.,plān.reģ. pārējie'!H25+'Latgale stat.,plān.reģ.pārējie'!H25+'Rīga plān.reģ.pārējie'!H25+'Vidzeme stat.,plān.reģ. pārējie'!H25+'Zemgale stat.,plān.reģ.pārējie'!H25</f>
        <v>241</v>
      </c>
      <c r="I25" s="52">
        <f>'Kurzeme stat.,plān.reģ. pārējie'!I25+'Latgale stat.,plān.reģ.pārējie'!I25+'Rīga plān.reģ.pārējie'!I25+'Vidzeme stat.,plān.reģ. pārējie'!I25+'Zemgale stat.,plān.reģ.pārējie'!I25</f>
        <v>36</v>
      </c>
      <c r="J25" s="52">
        <f>'Kurzeme stat.,plān.reģ. pārējie'!J25+'Latgale stat.,plān.reģ.pārējie'!J25+'Rīga plān.reģ.pārējie'!J25+'Vidzeme stat.,plān.reģ. pārējie'!J25+'Zemgale stat.,plān.reģ.pārējie'!J25</f>
        <v>82</v>
      </c>
      <c r="K25" s="41">
        <f t="shared" si="3"/>
        <v>359</v>
      </c>
      <c r="L25" s="41">
        <f t="shared" si="4"/>
        <v>832</v>
      </c>
      <c r="M25" s="52">
        <f>'Kurzeme stat.,plān.reģ. pārējie'!M25+'Latgale stat.,plān.reģ.pārējie'!M25+'Rīga plān.reģ.pārējie'!M25+'Vidzeme stat.,plān.reģ. pārējie'!M25+'Zemgale stat.,plān.reģ.pārējie'!M25</f>
        <v>67</v>
      </c>
      <c r="N25" s="63">
        <f t="shared" si="5"/>
        <v>899</v>
      </c>
      <c r="O25" s="3"/>
    </row>
    <row r="26" spans="1:16" ht="13.5" customHeight="1" x14ac:dyDescent="0.3">
      <c r="A26" s="267" t="s">
        <v>29</v>
      </c>
      <c r="B26" s="15" t="s">
        <v>16</v>
      </c>
      <c r="C26" s="39">
        <f>'Kurzeme stat.,plān.reģ. pārējie'!C26+'Latgale stat.,plān.reģ.pārējie'!C26+'Rīga plān.reģ.pārējie'!C26+'Vidzeme stat.,plān.reģ. pārējie'!C26+'Zemgale stat.,plān.reģ.pārējie'!C26</f>
        <v>0</v>
      </c>
      <c r="D26" s="39">
        <f>'Kurzeme stat.,plān.reģ. pārējie'!D26+'Latgale stat.,plān.reģ.pārējie'!D26+'Rīga plān.reģ.pārējie'!D26+'Vidzeme stat.,plān.reģ. pārējie'!D26+'Zemgale stat.,plān.reģ.pārējie'!D26</f>
        <v>0</v>
      </c>
      <c r="E26" s="39">
        <f>'Kurzeme stat.,plān.reģ. pārējie'!E26+'Latgale stat.,plān.reģ.pārējie'!E26+'Rīga plān.reģ.pārējie'!E26+'Vidzeme stat.,plān.reģ. pārējie'!E26+'Zemgale stat.,plān.reģ.pārējie'!E26</f>
        <v>0</v>
      </c>
      <c r="F26" s="39">
        <f>'Kurzeme stat.,plān.reģ. pārējie'!F26+'Latgale stat.,plān.reģ.pārējie'!F26+'Rīga plān.reģ.pārējie'!F26+'Vidzeme stat.,plān.reģ. pārējie'!F26+'Zemgale stat.,plān.reģ.pārējie'!F26</f>
        <v>0</v>
      </c>
      <c r="G26" s="21">
        <f t="shared" si="2"/>
        <v>0</v>
      </c>
      <c r="H26" s="39">
        <f>'Kurzeme stat.,plān.reģ. pārējie'!H26+'Latgale stat.,plān.reģ.pārējie'!H26+'Rīga plān.reģ.pārējie'!H26+'Vidzeme stat.,plān.reģ. pārējie'!H26+'Zemgale stat.,plān.reģ.pārējie'!H26</f>
        <v>0</v>
      </c>
      <c r="I26" s="39">
        <f>'Kurzeme stat.,plān.reģ. pārējie'!I26+'Latgale stat.,plān.reģ.pārējie'!I26+'Rīga plān.reģ.pārējie'!I26+'Vidzeme stat.,plān.reģ. pārējie'!I26+'Zemgale stat.,plān.reģ.pārējie'!I26</f>
        <v>0</v>
      </c>
      <c r="J26" s="39">
        <f>'Kurzeme stat.,plān.reģ. pārējie'!J26+'Latgale stat.,plān.reģ.pārējie'!J26+'Rīga plān.reģ.pārējie'!J26+'Vidzeme stat.,plān.reģ. pārējie'!J26+'Zemgale stat.,plān.reģ.pārējie'!J26</f>
        <v>0</v>
      </c>
      <c r="K26" s="21">
        <f t="shared" si="3"/>
        <v>0</v>
      </c>
      <c r="L26" s="21">
        <f t="shared" si="4"/>
        <v>0</v>
      </c>
      <c r="M26" s="39">
        <f>'Kurzeme stat.,plān.reģ. pārējie'!M26+'Latgale stat.,plān.reģ.pārējie'!M26+'Rīga plān.reģ.pārējie'!M26+'Vidzeme stat.,plān.reģ. pārējie'!M26+'Zemgale stat.,plān.reģ.pārējie'!M26</f>
        <v>0</v>
      </c>
      <c r="N26" s="63">
        <f t="shared" si="5"/>
        <v>0</v>
      </c>
      <c r="O26" s="3"/>
    </row>
    <row r="27" spans="1:16" ht="13.5" customHeight="1" x14ac:dyDescent="0.3">
      <c r="A27" s="267"/>
      <c r="B27" s="15" t="s">
        <v>17</v>
      </c>
      <c r="C27" s="39">
        <f>'Kurzeme stat.,plān.reģ. pārējie'!C27+'Latgale stat.,plān.reģ.pārējie'!C27+'Rīga plān.reģ.pārējie'!C27+'Vidzeme stat.,plān.reģ. pārējie'!C27+'Zemgale stat.,plān.reģ.pārējie'!C27</f>
        <v>0</v>
      </c>
      <c r="D27" s="39">
        <f>'Kurzeme stat.,plān.reģ. pārējie'!D27+'Latgale stat.,plān.reģ.pārējie'!D27+'Rīga plān.reģ.pārējie'!D27+'Vidzeme stat.,plān.reģ. pārējie'!D27+'Zemgale stat.,plān.reģ.pārējie'!D27</f>
        <v>0</v>
      </c>
      <c r="E27" s="39">
        <f>'Kurzeme stat.,plān.reģ. pārējie'!E27+'Latgale stat.,plān.reģ.pārējie'!E27+'Rīga plān.reģ.pārējie'!E27+'Vidzeme stat.,plān.reģ. pārējie'!E27+'Zemgale stat.,plān.reģ.pārējie'!E27</f>
        <v>0</v>
      </c>
      <c r="F27" s="39">
        <f>'Kurzeme stat.,plān.reģ. pārējie'!F27+'Latgale stat.,plān.reģ.pārējie'!F27+'Rīga plān.reģ.pārējie'!F27+'Vidzeme stat.,plān.reģ. pārējie'!F27+'Zemgale stat.,plān.reģ.pārējie'!F27</f>
        <v>0</v>
      </c>
      <c r="G27" s="21">
        <f t="shared" si="2"/>
        <v>0</v>
      </c>
      <c r="H27" s="39">
        <f>'Kurzeme stat.,plān.reģ. pārējie'!H27+'Latgale stat.,plān.reģ.pārējie'!H27+'Rīga plān.reģ.pārējie'!H27+'Vidzeme stat.,plān.reģ. pārējie'!H27+'Zemgale stat.,plān.reģ.pārējie'!H27</f>
        <v>0</v>
      </c>
      <c r="I27" s="39">
        <f>'Kurzeme stat.,plān.reģ. pārējie'!I27+'Latgale stat.,plān.reģ.pārējie'!I27+'Rīga plān.reģ.pārējie'!I27+'Vidzeme stat.,plān.reģ. pārējie'!I27+'Zemgale stat.,plān.reģ.pārējie'!I27</f>
        <v>0</v>
      </c>
      <c r="J27" s="39">
        <f>'Kurzeme stat.,plān.reģ. pārējie'!J27+'Latgale stat.,plān.reģ.pārējie'!J27+'Rīga plān.reģ.pārējie'!J27+'Vidzeme stat.,plān.reģ. pārējie'!J27+'Zemgale stat.,plān.reģ.pārējie'!J27</f>
        <v>0</v>
      </c>
      <c r="K27" s="21">
        <f t="shared" si="3"/>
        <v>0</v>
      </c>
      <c r="L27" s="21">
        <f t="shared" si="4"/>
        <v>0</v>
      </c>
      <c r="M27" s="39">
        <f>'Kurzeme stat.,plān.reģ. pārējie'!M27+'Latgale stat.,plān.reģ.pārējie'!M27+'Rīga plān.reģ.pārējie'!M27+'Vidzeme stat.,plān.reģ. pārējie'!M27+'Zemgale stat.,plān.reģ.pārējie'!M27</f>
        <v>0</v>
      </c>
      <c r="N27" s="63">
        <f t="shared" si="5"/>
        <v>0</v>
      </c>
      <c r="O27" s="3"/>
    </row>
    <row r="28" spans="1:16" ht="13.5" customHeight="1" x14ac:dyDescent="0.3">
      <c r="A28" s="267" t="s">
        <v>30</v>
      </c>
      <c r="B28" s="15" t="s">
        <v>16</v>
      </c>
      <c r="C28" s="39">
        <f>'Kurzeme stat.,plān.reģ. pārējie'!C28+'Latgale stat.,plān.reģ.pārējie'!C28+'Rīga plān.reģ.pārējie'!C28+'Vidzeme stat.,plān.reģ. pārējie'!C28+'Zemgale stat.,plān.reģ.pārējie'!C28</f>
        <v>7.23</v>
      </c>
      <c r="D28" s="39">
        <f>'Kurzeme stat.,plān.reģ. pārējie'!D28+'Latgale stat.,plān.reģ.pārējie'!D28+'Rīga plān.reģ.pārējie'!D28+'Vidzeme stat.,plān.reģ. pārējie'!D28+'Zemgale stat.,plān.reģ.pārējie'!D28</f>
        <v>0</v>
      </c>
      <c r="E28" s="39">
        <f>'Kurzeme stat.,plān.reģ. pārējie'!E28+'Latgale stat.,plān.reģ.pārējie'!E28+'Rīga plān.reģ.pārējie'!E28+'Vidzeme stat.,plān.reģ. pārējie'!E28+'Zemgale stat.,plān.reģ.pārējie'!E28</f>
        <v>0</v>
      </c>
      <c r="F28" s="39">
        <f>'Kurzeme stat.,plān.reģ. pārējie'!F28+'Latgale stat.,plān.reģ.pārējie'!F28+'Rīga plān.reģ.pārējie'!F28+'Vidzeme stat.,plān.reģ. pārējie'!F28+'Zemgale stat.,plān.reģ.pārējie'!F28</f>
        <v>0</v>
      </c>
      <c r="G28" s="21">
        <f t="shared" si="2"/>
        <v>7.23</v>
      </c>
      <c r="H28" s="39">
        <f>'Kurzeme stat.,plān.reģ. pārējie'!H28+'Latgale stat.,plān.reģ.pārējie'!H28+'Rīga plān.reģ.pārējie'!H28+'Vidzeme stat.,plān.reģ. pārējie'!H28+'Zemgale stat.,plān.reģ.pārējie'!H28</f>
        <v>0</v>
      </c>
      <c r="I28" s="39">
        <f>'Kurzeme stat.,plān.reģ. pārējie'!I28+'Latgale stat.,plān.reģ.pārējie'!I28+'Rīga plān.reģ.pārējie'!I28+'Vidzeme stat.,plān.reģ. pārējie'!I28+'Zemgale stat.,plān.reģ.pārējie'!I28</f>
        <v>0</v>
      </c>
      <c r="J28" s="39">
        <f>'Kurzeme stat.,plān.reģ. pārējie'!J28+'Latgale stat.,plān.reģ.pārējie'!J28+'Rīga plān.reģ.pārējie'!J28+'Vidzeme stat.,plān.reģ. pārējie'!J28+'Zemgale stat.,plān.reģ.pārējie'!J28</f>
        <v>0</v>
      </c>
      <c r="K28" s="21">
        <f t="shared" si="3"/>
        <v>0</v>
      </c>
      <c r="L28" s="21">
        <f t="shared" si="4"/>
        <v>7.23</v>
      </c>
      <c r="M28" s="39">
        <f>'Kurzeme stat.,plān.reģ. pārējie'!M28+'Latgale stat.,plān.reģ.pārējie'!M28+'Rīga plān.reģ.pārējie'!M28+'Vidzeme stat.,plān.reģ. pārējie'!M28+'Zemgale stat.,plān.reģ.pārējie'!M28</f>
        <v>0</v>
      </c>
      <c r="N28" s="63">
        <f t="shared" si="5"/>
        <v>7.23</v>
      </c>
      <c r="O28" s="3"/>
    </row>
    <row r="29" spans="1:16" ht="13.5" customHeight="1" x14ac:dyDescent="0.3">
      <c r="A29" s="267"/>
      <c r="B29" s="15" t="s">
        <v>17</v>
      </c>
      <c r="C29" s="39">
        <f>'Kurzeme stat.,plān.reģ. pārējie'!C29+'Latgale stat.,plān.reģ.pārējie'!C29+'Rīga plān.reģ.pārējie'!C29+'Vidzeme stat.,plān.reģ. pārējie'!C29+'Zemgale stat.,plān.reģ.pārējie'!C29</f>
        <v>114</v>
      </c>
      <c r="D29" s="39">
        <f>'Kurzeme stat.,plān.reģ. pārējie'!D29+'Latgale stat.,plān.reģ.pārējie'!D29+'Rīga plān.reģ.pārējie'!D29+'Vidzeme stat.,plān.reģ. pārējie'!D29+'Zemgale stat.,plān.reģ.pārējie'!D29</f>
        <v>0</v>
      </c>
      <c r="E29" s="39">
        <f>'Kurzeme stat.,plān.reģ. pārējie'!E29+'Latgale stat.,plān.reģ.pārējie'!E29+'Rīga plān.reģ.pārējie'!E29+'Vidzeme stat.,plān.reģ. pārējie'!E29+'Zemgale stat.,plān.reģ.pārējie'!E29</f>
        <v>0</v>
      </c>
      <c r="F29" s="39">
        <f>'Kurzeme stat.,plān.reģ. pārējie'!F29+'Latgale stat.,plān.reģ.pārējie'!F29+'Rīga plān.reģ.pārējie'!F29+'Vidzeme stat.,plān.reģ. pārējie'!F29+'Zemgale stat.,plān.reģ.pārējie'!F29</f>
        <v>0</v>
      </c>
      <c r="G29" s="21">
        <f t="shared" si="2"/>
        <v>114</v>
      </c>
      <c r="H29" s="39">
        <f>'Kurzeme stat.,plān.reģ. pārējie'!H29+'Latgale stat.,plān.reģ.pārējie'!H29+'Rīga plān.reģ.pārējie'!H29+'Vidzeme stat.,plān.reģ. pārējie'!H29+'Zemgale stat.,plān.reģ.pārējie'!H29</f>
        <v>0</v>
      </c>
      <c r="I29" s="39">
        <f>'Kurzeme stat.,plān.reģ. pārējie'!I29+'Latgale stat.,plān.reģ.pārējie'!I29+'Rīga plān.reģ.pārējie'!I29+'Vidzeme stat.,plān.reģ. pārējie'!I29+'Zemgale stat.,plān.reģ.pārējie'!I29</f>
        <v>0</v>
      </c>
      <c r="J29" s="39">
        <f>'Kurzeme stat.,plān.reģ. pārējie'!J29+'Latgale stat.,plān.reģ.pārējie'!J29+'Rīga plān.reģ.pārējie'!J29+'Vidzeme stat.,plān.reģ. pārējie'!J29+'Zemgale stat.,plān.reģ.pārējie'!J29</f>
        <v>0</v>
      </c>
      <c r="K29" s="21">
        <f t="shared" si="3"/>
        <v>0</v>
      </c>
      <c r="L29" s="21">
        <f t="shared" si="4"/>
        <v>114</v>
      </c>
      <c r="M29" s="39">
        <f>'Kurzeme stat.,plān.reģ. pārējie'!M29+'Latgale stat.,plān.reģ.pārējie'!M29+'Rīga plān.reģ.pārējie'!M29+'Vidzeme stat.,plān.reģ. pārējie'!M29+'Zemgale stat.,plān.reģ.pārējie'!M29</f>
        <v>0</v>
      </c>
      <c r="N29" s="63">
        <f t="shared" si="5"/>
        <v>114</v>
      </c>
      <c r="O29" s="3"/>
      <c r="P29" s="3"/>
    </row>
    <row r="30" spans="1:16" ht="13.5" customHeight="1" x14ac:dyDescent="0.3">
      <c r="A30" s="267" t="s">
        <v>31</v>
      </c>
      <c r="B30" s="15" t="s">
        <v>16</v>
      </c>
      <c r="C30" s="39">
        <f>'Kurzeme stat.,plān.reģ. pārējie'!C30+'Latgale stat.,plān.reģ.pārējie'!C30+'Rīga plān.reģ.pārējie'!C30+'Vidzeme stat.,plān.reģ. pārējie'!C30+'Zemgale stat.,plān.reģ.pārējie'!C30</f>
        <v>135.04999999999998</v>
      </c>
      <c r="D30" s="39">
        <f>'Kurzeme stat.,plān.reģ. pārējie'!D30+'Latgale stat.,plān.reģ.pārējie'!D30+'Rīga plān.reģ.pārējie'!D30+'Vidzeme stat.,plān.reģ. pārējie'!D30+'Zemgale stat.,plān.reģ.pārējie'!D30</f>
        <v>25.819999999999997</v>
      </c>
      <c r="E30" s="39">
        <f>'Kurzeme stat.,plān.reģ. pārējie'!E30+'Latgale stat.,plān.reģ.pārējie'!E30+'Rīga plān.reģ.pārējie'!E30+'Vidzeme stat.,plān.reģ. pārējie'!E30+'Zemgale stat.,plān.reģ.pārējie'!E30</f>
        <v>7.9600000000000009</v>
      </c>
      <c r="F30" s="39">
        <f>'Kurzeme stat.,plān.reģ. pārējie'!F30+'Latgale stat.,plān.reģ.pārējie'!F30+'Rīga plān.reģ.pārējie'!F30+'Vidzeme stat.,plān.reģ. pārējie'!F30+'Zemgale stat.,plān.reģ.pārējie'!F30</f>
        <v>0.28999999999999998</v>
      </c>
      <c r="G30" s="21">
        <f>SUM(C30:F30)</f>
        <v>169.11999999999998</v>
      </c>
      <c r="H30" s="39">
        <f>'Kurzeme stat.,plān.reģ. pārējie'!H30+'Latgale stat.,plān.reģ.pārējie'!H30+'Rīga plān.reģ.pārējie'!H30+'Vidzeme stat.,plān.reģ. pārējie'!H30+'Zemgale stat.,plān.reģ.pārējie'!H30</f>
        <v>116.9</v>
      </c>
      <c r="I30" s="39">
        <f>'Kurzeme stat.,plān.reģ. pārējie'!I30+'Latgale stat.,plān.reģ.pārējie'!I30+'Rīga plān.reģ.pārējie'!I30+'Vidzeme stat.,plān.reģ. pārējie'!I30+'Zemgale stat.,plān.reģ.pārējie'!I30</f>
        <v>8.7100000000000009</v>
      </c>
      <c r="J30" s="39">
        <f>'Kurzeme stat.,plān.reģ. pārējie'!J30+'Latgale stat.,plān.reģ.pārējie'!J30+'Rīga plān.reģ.pārējie'!J30+'Vidzeme stat.,plān.reģ. pārējie'!J30+'Zemgale stat.,plān.reģ.pārējie'!J30</f>
        <v>34.090000000000003</v>
      </c>
      <c r="K30" s="21">
        <f t="shared" si="3"/>
        <v>159.70000000000002</v>
      </c>
      <c r="L30" s="21">
        <f t="shared" si="4"/>
        <v>328.82</v>
      </c>
      <c r="M30" s="39">
        <f>'Kurzeme stat.,plān.reģ. pārējie'!M30+'Latgale stat.,plān.reģ.pārējie'!M30+'Rīga plān.reģ.pārējie'!M30+'Vidzeme stat.,plān.reģ. pārējie'!M30+'Zemgale stat.,plān.reģ.pārējie'!M30</f>
        <v>59.120000000000005</v>
      </c>
      <c r="N30" s="63">
        <f t="shared" si="5"/>
        <v>387.94</v>
      </c>
      <c r="O30" s="3"/>
      <c r="P30" s="3"/>
    </row>
    <row r="31" spans="1:16" ht="13.5" customHeight="1" x14ac:dyDescent="0.3">
      <c r="A31" s="267"/>
      <c r="B31" s="15" t="s">
        <v>17</v>
      </c>
      <c r="C31" s="39">
        <f>'Kurzeme stat.,plān.reģ. pārējie'!C31+'Latgale stat.,plān.reģ.pārējie'!C31+'Rīga plān.reģ.pārējie'!C31+'Vidzeme stat.,plān.reģ. pārējie'!C31+'Zemgale stat.,plān.reģ.pārējie'!C31</f>
        <v>19930</v>
      </c>
      <c r="D31" s="39">
        <f>'Kurzeme stat.,plān.reģ. pārējie'!D31+'Latgale stat.,plān.reģ.pārējie'!D31+'Rīga plān.reģ.pārējie'!D31+'Vidzeme stat.,plān.reģ. pārējie'!D31+'Zemgale stat.,plān.reģ.pārējie'!D31</f>
        <v>3658</v>
      </c>
      <c r="E31" s="39">
        <f>'Kurzeme stat.,plān.reģ. pārējie'!E31+'Latgale stat.,plān.reģ.pārējie'!E31+'Rīga plān.reģ.pārējie'!E31+'Vidzeme stat.,plān.reģ. pārējie'!E31+'Zemgale stat.,plān.reģ.pārējie'!E31</f>
        <v>1101</v>
      </c>
      <c r="F31" s="39">
        <f>'Kurzeme stat.,plān.reģ. pārējie'!F31+'Latgale stat.,plān.reģ.pārējie'!F31+'Rīga plān.reģ.pārējie'!F31+'Vidzeme stat.,plān.reģ. pārējie'!F31+'Zemgale stat.,plān.reģ.pārējie'!F31</f>
        <v>39</v>
      </c>
      <c r="G31" s="21">
        <f>SUM(C31:F31)</f>
        <v>24728</v>
      </c>
      <c r="H31" s="39">
        <f>'Kurzeme stat.,plān.reģ. pārējie'!H31+'Latgale stat.,plān.reģ.pārējie'!H31+'Rīga plān.reģ.pārējie'!H31+'Vidzeme stat.,plān.reģ. pārējie'!H31+'Zemgale stat.,plān.reģ.pārējie'!H31</f>
        <v>14078</v>
      </c>
      <c r="I31" s="39">
        <f>'Kurzeme stat.,plān.reģ. pārējie'!I31+'Latgale stat.,plān.reģ.pārējie'!I31+'Rīga plān.reģ.pārējie'!I31+'Vidzeme stat.,plān.reģ. pārējie'!I31+'Zemgale stat.,plān.reģ.pārējie'!I31</f>
        <v>503</v>
      </c>
      <c r="J31" s="39">
        <f>'Kurzeme stat.,plān.reģ. pārējie'!J31+'Latgale stat.,plān.reģ.pārējie'!J31+'Rīga plān.reģ.pārējie'!J31+'Vidzeme stat.,plān.reģ. pārējie'!J31+'Zemgale stat.,plān.reģ.pārējie'!J31</f>
        <v>3156</v>
      </c>
      <c r="K31" s="21">
        <f t="shared" si="3"/>
        <v>17737</v>
      </c>
      <c r="L31" s="21">
        <f t="shared" si="4"/>
        <v>42465</v>
      </c>
      <c r="M31" s="39">
        <f>'Kurzeme stat.,plān.reģ. pārējie'!M31+'Latgale stat.,plān.reģ.pārējie'!M31+'Rīga plān.reģ.pārējie'!M31+'Vidzeme stat.,plān.reģ. pārējie'!M31+'Zemgale stat.,plān.reģ.pārējie'!M31</f>
        <v>6377</v>
      </c>
      <c r="N31" s="63">
        <f t="shared" si="5"/>
        <v>48842</v>
      </c>
      <c r="O31" s="3"/>
      <c r="P31" s="3"/>
    </row>
    <row r="32" spans="1:16" ht="13.5" customHeight="1" x14ac:dyDescent="0.3">
      <c r="A32" s="267" t="s">
        <v>32</v>
      </c>
      <c r="B32" s="15" t="s">
        <v>16</v>
      </c>
      <c r="C32" s="39">
        <f>'Kurzeme stat.,plān.reģ. pārējie'!C32+'Latgale stat.,plān.reģ.pārējie'!C32+'Rīga plān.reģ.pārējie'!C32+'Vidzeme stat.,plān.reģ. pārējie'!C32+'Zemgale stat.,plān.reģ.pārējie'!C32</f>
        <v>0</v>
      </c>
      <c r="D32" s="39">
        <f>'Kurzeme stat.,plān.reģ. pārējie'!D32+'Latgale stat.,plān.reģ.pārējie'!D32+'Rīga plān.reģ.pārējie'!D32+'Vidzeme stat.,plān.reģ. pārējie'!D32+'Zemgale stat.,plān.reģ.pārējie'!D32</f>
        <v>0</v>
      </c>
      <c r="E32" s="39">
        <f>'Kurzeme stat.,plān.reģ. pārējie'!E32+'Latgale stat.,plān.reģ.pārējie'!E32+'Rīga plān.reģ.pārējie'!E32+'Vidzeme stat.,plān.reģ. pārējie'!E32+'Zemgale stat.,plān.reģ.pārējie'!E32</f>
        <v>0</v>
      </c>
      <c r="F32" s="39">
        <f>'Kurzeme stat.,plān.reģ. pārējie'!F32+'Latgale stat.,plān.reģ.pārējie'!F32+'Rīga plān.reģ.pārējie'!F32+'Vidzeme stat.,plān.reģ. pārējie'!F32+'Zemgale stat.,plān.reģ.pārējie'!F32</f>
        <v>0</v>
      </c>
      <c r="G32" s="21">
        <f t="shared" si="2"/>
        <v>0</v>
      </c>
      <c r="H32" s="39">
        <f>'Kurzeme stat.,plān.reģ. pārējie'!H32+'Latgale stat.,plān.reģ.pārējie'!H32+'Rīga plān.reģ.pārējie'!H32+'Vidzeme stat.,plān.reģ. pārējie'!H32+'Zemgale stat.,plān.reģ.pārējie'!H32</f>
        <v>0</v>
      </c>
      <c r="I32" s="39">
        <f>'Kurzeme stat.,plān.reģ. pārējie'!I32+'Latgale stat.,plān.reģ.pārējie'!I32+'Rīga plān.reģ.pārējie'!I32+'Vidzeme stat.,plān.reģ. pārējie'!I32+'Zemgale stat.,plān.reģ.pārējie'!I32</f>
        <v>0</v>
      </c>
      <c r="J32" s="39">
        <f>'Kurzeme stat.,plān.reģ. pārējie'!J32+'Latgale stat.,plān.reģ.pārējie'!J32+'Rīga plān.reģ.pārējie'!J32+'Vidzeme stat.,plān.reģ. pārējie'!J32+'Zemgale stat.,plān.reģ.pārējie'!J32</f>
        <v>0</v>
      </c>
      <c r="K32" s="21">
        <f t="shared" si="3"/>
        <v>0</v>
      </c>
      <c r="L32" s="21">
        <f t="shared" si="4"/>
        <v>0</v>
      </c>
      <c r="M32" s="39">
        <f>'Kurzeme stat.,plān.reģ. pārējie'!M32+'Latgale stat.,plān.reģ.pārējie'!M32+'Rīga plān.reģ.pārējie'!M32+'Vidzeme stat.,plān.reģ. pārējie'!M32+'Zemgale stat.,plān.reģ.pārējie'!M32</f>
        <v>0</v>
      </c>
      <c r="N32" s="63">
        <f t="shared" si="5"/>
        <v>0</v>
      </c>
      <c r="O32" s="3"/>
      <c r="P32" s="3"/>
    </row>
    <row r="33" spans="1:16" ht="13.5" customHeight="1" x14ac:dyDescent="0.3">
      <c r="A33" s="267"/>
      <c r="B33" s="15" t="s">
        <v>17</v>
      </c>
      <c r="C33" s="52">
        <f>'Kurzeme stat.,plān.reģ. pārējie'!C33+'Latgale stat.,plān.reģ.pārējie'!C33+'Rīga plān.reģ.pārējie'!C33+'Vidzeme stat.,plān.reģ. pārējie'!C33+'Zemgale stat.,plān.reģ.pārējie'!C33</f>
        <v>0</v>
      </c>
      <c r="D33" s="52">
        <f>'Kurzeme stat.,plān.reģ. pārējie'!D33+'Latgale stat.,plān.reģ.pārējie'!D33+'Rīga plān.reģ.pārējie'!D33+'Vidzeme stat.,plān.reģ. pārējie'!D33+'Zemgale stat.,plān.reģ.pārējie'!D33</f>
        <v>0</v>
      </c>
      <c r="E33" s="52">
        <f>'Kurzeme stat.,plān.reģ. pārējie'!E33+'Latgale stat.,plān.reģ.pārējie'!E33+'Rīga plān.reģ.pārējie'!E33+'Vidzeme stat.,plān.reģ. pārējie'!E33+'Zemgale stat.,plān.reģ.pārējie'!E33</f>
        <v>0</v>
      </c>
      <c r="F33" s="52">
        <f>'Kurzeme stat.,plān.reģ. pārējie'!F33+'Latgale stat.,plān.reģ.pārējie'!F33+'Rīga plān.reģ.pārējie'!F33+'Vidzeme stat.,plān.reģ. pārējie'!F33+'Zemgale stat.,plān.reģ.pārējie'!F33</f>
        <v>0</v>
      </c>
      <c r="G33" s="41">
        <f t="shared" si="2"/>
        <v>0</v>
      </c>
      <c r="H33" s="52">
        <f>'Kurzeme stat.,plān.reģ. pārējie'!H33+'Latgale stat.,plān.reģ.pārējie'!H33+'Rīga plān.reģ.pārējie'!H33+'Vidzeme stat.,plān.reģ. pārējie'!H33+'Zemgale stat.,plān.reģ.pārējie'!H33</f>
        <v>0</v>
      </c>
      <c r="I33" s="52">
        <f>'Kurzeme stat.,plān.reģ. pārējie'!I33+'Latgale stat.,plān.reģ.pārējie'!I33+'Rīga plān.reģ.pārējie'!I33+'Vidzeme stat.,plān.reģ. pārējie'!I33+'Zemgale stat.,plān.reģ.pārējie'!I33</f>
        <v>0</v>
      </c>
      <c r="J33" s="52">
        <f>'Kurzeme stat.,plān.reģ. pārējie'!J33+'Latgale stat.,plān.reģ.pārējie'!J33+'Rīga plān.reģ.pārējie'!J33+'Vidzeme stat.,plān.reģ. pārējie'!J33+'Zemgale stat.,plān.reģ.pārējie'!J33</f>
        <v>0</v>
      </c>
      <c r="K33" s="41">
        <f t="shared" si="3"/>
        <v>0</v>
      </c>
      <c r="L33" s="41">
        <f t="shared" si="4"/>
        <v>0</v>
      </c>
      <c r="M33" s="52">
        <f>'Kurzeme stat.,plān.reģ. pārējie'!M33+'Latgale stat.,plān.reģ.pārējie'!M33+'Rīga plān.reģ.pārējie'!M33+'Vidzeme stat.,plān.reģ. pārējie'!M33+'Zemgale stat.,plān.reģ.pārējie'!M33</f>
        <v>0</v>
      </c>
      <c r="N33" s="63">
        <f t="shared" si="5"/>
        <v>0</v>
      </c>
      <c r="O33" s="3"/>
      <c r="P33" s="3"/>
    </row>
    <row r="34" spans="1:16" ht="13.5" customHeight="1" x14ac:dyDescent="0.3">
      <c r="A34" s="262" t="s">
        <v>33</v>
      </c>
      <c r="B34" s="17" t="s">
        <v>16</v>
      </c>
      <c r="C34" s="39">
        <f>'Kurzeme stat.,plān.reģ. pārējie'!C34+'Latgale stat.,plān.reģ.pārējie'!C34+'Rīga plān.reģ.pārējie'!C34+'Vidzeme stat.,plān.reģ. pārējie'!C34+'Zemgale stat.,plān.reģ.pārējie'!C34</f>
        <v>10.01</v>
      </c>
      <c r="D34" s="39">
        <f>'Kurzeme stat.,plān.reģ. pārējie'!D34+'Latgale stat.,plān.reģ.pārējie'!D34+'Rīga plān.reģ.pārējie'!D34+'Vidzeme stat.,plān.reģ. pārējie'!D34+'Zemgale stat.,plān.reģ.pārējie'!D34</f>
        <v>3.4000000000000004</v>
      </c>
      <c r="E34" s="39">
        <f>'Kurzeme stat.,plān.reģ. pārējie'!E34+'Latgale stat.,plān.reģ.pārējie'!E34+'Rīga plān.reģ.pārējie'!E34+'Vidzeme stat.,plān.reģ. pārējie'!E34+'Zemgale stat.,plān.reģ.pārējie'!E34</f>
        <v>0</v>
      </c>
      <c r="F34" s="39">
        <f>'Kurzeme stat.,plān.reģ. pārējie'!F34+'Latgale stat.,plān.reģ.pārējie'!F34+'Rīga plān.reģ.pārējie'!F34+'Vidzeme stat.,plān.reģ. pārējie'!F34+'Zemgale stat.,plān.reģ.pārējie'!F34</f>
        <v>0</v>
      </c>
      <c r="G34" s="21">
        <f t="shared" si="2"/>
        <v>13.41</v>
      </c>
      <c r="H34" s="39">
        <f>'Kurzeme stat.,plān.reģ. pārējie'!H34+'Latgale stat.,plān.reģ.pārējie'!H34+'Rīga plān.reģ.pārējie'!H34+'Vidzeme stat.,plān.reģ. pārējie'!H34+'Zemgale stat.,plān.reģ.pārējie'!H34</f>
        <v>1.6600000000000001</v>
      </c>
      <c r="I34" s="39">
        <f>'Kurzeme stat.,plān.reģ. pārējie'!I34+'Latgale stat.,plān.reģ.pārējie'!I34+'Rīga plān.reģ.pārējie'!I34+'Vidzeme stat.,plān.reģ. pārējie'!I34+'Zemgale stat.,plān.reģ.pārējie'!I34</f>
        <v>0.73</v>
      </c>
      <c r="J34" s="39">
        <f>'Kurzeme stat.,plān.reģ. pārējie'!J34+'Latgale stat.,plān.reģ.pārējie'!J34+'Rīga plān.reģ.pārējie'!J34+'Vidzeme stat.,plān.reģ. pārējie'!J34+'Zemgale stat.,plān.reģ.pārējie'!J34</f>
        <v>0.69</v>
      </c>
      <c r="K34" s="21">
        <f t="shared" si="3"/>
        <v>3.08</v>
      </c>
      <c r="L34" s="21">
        <f t="shared" si="4"/>
        <v>16.490000000000002</v>
      </c>
      <c r="M34" s="39">
        <f>'Kurzeme stat.,plān.reģ. pārējie'!M34+'Latgale stat.,plān.reģ.pārējie'!M34+'Rīga plān.reģ.pārējie'!M34+'Vidzeme stat.,plān.reģ. pārējie'!M34+'Zemgale stat.,plān.reģ.pārējie'!M34</f>
        <v>2.5</v>
      </c>
      <c r="N34" s="63">
        <f t="shared" si="5"/>
        <v>18.990000000000002</v>
      </c>
      <c r="O34" s="3"/>
      <c r="P34" s="3"/>
    </row>
    <row r="35" spans="1:16" ht="13.5" customHeight="1" x14ac:dyDescent="0.3">
      <c r="A35" s="262"/>
      <c r="B35" s="17" t="s">
        <v>17</v>
      </c>
      <c r="C35" s="52">
        <f>'Kurzeme stat.,plān.reģ. pārējie'!C35+'Latgale stat.,plān.reģ.pārējie'!C35+'Rīga plān.reģ.pārējie'!C35+'Vidzeme stat.,plān.reģ. pārējie'!C35+'Zemgale stat.,plān.reģ.pārējie'!C35</f>
        <v>1654.1999999999998</v>
      </c>
      <c r="D35" s="52">
        <f>'Kurzeme stat.,plān.reģ. pārējie'!D35+'Latgale stat.,plān.reģ.pārējie'!D35+'Rīga plān.reģ.pārējie'!D35+'Vidzeme stat.,plān.reģ. pārējie'!D35+'Zemgale stat.,plān.reģ.pārējie'!D35</f>
        <v>286.5</v>
      </c>
      <c r="E35" s="52">
        <f>'Kurzeme stat.,plān.reģ. pārējie'!E35+'Latgale stat.,plān.reģ.pārējie'!E35+'Rīga plān.reģ.pārējie'!E35+'Vidzeme stat.,plān.reģ. pārējie'!E35+'Zemgale stat.,plān.reģ.pārējie'!E35</f>
        <v>0</v>
      </c>
      <c r="F35" s="52">
        <f>'Kurzeme stat.,plān.reģ. pārējie'!F35+'Latgale stat.,plān.reģ.pārējie'!F35+'Rīga plān.reģ.pārējie'!F35+'Vidzeme stat.,plān.reģ. pārējie'!F35+'Zemgale stat.,plān.reģ.pārējie'!F35</f>
        <v>0</v>
      </c>
      <c r="G35" s="41">
        <f t="shared" si="2"/>
        <v>1940.6999999999998</v>
      </c>
      <c r="H35" s="52">
        <f>'Kurzeme stat.,plān.reģ. pārējie'!H35+'Latgale stat.,plān.reģ.pārējie'!H35+'Rīga plān.reģ.pārējie'!H35+'Vidzeme stat.,plān.reģ. pārējie'!H35+'Zemgale stat.,plān.reģ.pārējie'!H35</f>
        <v>288.45</v>
      </c>
      <c r="I35" s="52">
        <f>'Kurzeme stat.,plān.reģ. pārējie'!I35+'Latgale stat.,plān.reģ.pārējie'!I35+'Rīga plān.reģ.pārējie'!I35+'Vidzeme stat.,plān.reģ. pārējie'!I35+'Zemgale stat.,plān.reģ.pārējie'!I35</f>
        <v>73.599999999999994</v>
      </c>
      <c r="J35" s="52">
        <f>'Kurzeme stat.,plān.reģ. pārējie'!J35+'Latgale stat.,plān.reģ.pārējie'!J35+'Rīga plān.reģ.pārējie'!J35+'Vidzeme stat.,plān.reģ. pārējie'!J35+'Zemgale stat.,plān.reģ.pārējie'!J35</f>
        <v>159.70000000000002</v>
      </c>
      <c r="K35" s="41">
        <f t="shared" si="3"/>
        <v>521.75</v>
      </c>
      <c r="L35" s="41">
        <f t="shared" si="4"/>
        <v>2462.4499999999998</v>
      </c>
      <c r="M35" s="52">
        <f>'Kurzeme stat.,plān.reģ. pārējie'!M35+'Latgale stat.,plān.reģ.pārējie'!M35+'Rīga plān.reģ.pārējie'!M35+'Vidzeme stat.,plān.reģ. pārējie'!M35+'Zemgale stat.,plān.reģ.pārējie'!M35</f>
        <v>175.45</v>
      </c>
      <c r="N35" s="63">
        <f t="shared" si="5"/>
        <v>2637.8999999999996</v>
      </c>
      <c r="O35" s="3"/>
      <c r="P35" s="3"/>
    </row>
    <row r="36" spans="1:16" ht="13.5" customHeight="1" x14ac:dyDescent="0.3">
      <c r="A36" s="262" t="s">
        <v>34</v>
      </c>
      <c r="B36" s="17" t="s">
        <v>16</v>
      </c>
      <c r="C36" s="39">
        <f>'Kurzeme stat.,plān.reģ. pārējie'!C36+'Latgale stat.,plān.reģ.pārējie'!C36+'Rīga plān.reģ.pārējie'!C36+'Vidzeme stat.,plān.reģ. pārējie'!C36+'Zemgale stat.,plān.reģ.pārējie'!C36</f>
        <v>55.730000000000004</v>
      </c>
      <c r="D36" s="39">
        <f>'Kurzeme stat.,plān.reģ. pārējie'!D36+'Latgale stat.,plān.reģ.pārējie'!D36+'Rīga plān.reģ.pārējie'!D36+'Vidzeme stat.,plān.reģ. pārējie'!D36+'Zemgale stat.,plān.reģ.pārējie'!D36</f>
        <v>35.590000000000003</v>
      </c>
      <c r="E36" s="39">
        <f>'Kurzeme stat.,plān.reģ. pārējie'!E36+'Latgale stat.,plān.reģ.pārējie'!E36+'Rīga plān.reģ.pārējie'!E36+'Vidzeme stat.,plān.reģ. pārējie'!E36+'Zemgale stat.,plān.reģ.pārējie'!E36</f>
        <v>1.32</v>
      </c>
      <c r="F36" s="39">
        <f>'Kurzeme stat.,plān.reģ. pārējie'!F36+'Latgale stat.,plān.reģ.pārējie'!F36+'Rīga plān.reģ.pārējie'!F36+'Vidzeme stat.,plān.reģ. pārējie'!F36+'Zemgale stat.,plān.reģ.pārējie'!F36</f>
        <v>0</v>
      </c>
      <c r="G36" s="21">
        <f t="shared" si="2"/>
        <v>92.64</v>
      </c>
      <c r="H36" s="39">
        <f>'Kurzeme stat.,plān.reģ. pārējie'!H36+'Latgale stat.,plān.reģ.pārējie'!H36+'Rīga plān.reģ.pārējie'!H36+'Vidzeme stat.,plān.reģ. pārējie'!H36+'Zemgale stat.,plān.reģ.pārējie'!H36</f>
        <v>3.1799999999999997</v>
      </c>
      <c r="I36" s="39">
        <f>'Kurzeme stat.,plān.reģ. pārējie'!I36+'Latgale stat.,plān.reģ.pārējie'!I36+'Rīga plān.reģ.pārējie'!I36+'Vidzeme stat.,plān.reģ. pārējie'!I36+'Zemgale stat.,plān.reģ.pārējie'!I36</f>
        <v>2.2999999999999998</v>
      </c>
      <c r="J36" s="39">
        <f>'Kurzeme stat.,plān.reģ. pārējie'!J36+'Latgale stat.,plān.reģ.pārējie'!J36+'Rīga plān.reģ.pārējie'!J36+'Vidzeme stat.,plān.reģ. pārējie'!J36+'Zemgale stat.,plān.reģ.pārējie'!J36</f>
        <v>7.44</v>
      </c>
      <c r="K36" s="21">
        <f t="shared" si="3"/>
        <v>12.92</v>
      </c>
      <c r="L36" s="21">
        <f t="shared" si="4"/>
        <v>105.56</v>
      </c>
      <c r="M36" s="39">
        <f>'Kurzeme stat.,plān.reģ. pārējie'!M36+'Latgale stat.,plān.reģ.pārējie'!M36+'Rīga plān.reģ.pārējie'!M36+'Vidzeme stat.,plān.reģ. pārējie'!M36+'Zemgale stat.,plān.reģ.pārējie'!M36</f>
        <v>0.92</v>
      </c>
      <c r="N36" s="63">
        <f t="shared" si="5"/>
        <v>106.48</v>
      </c>
      <c r="O36" s="3"/>
      <c r="P36" s="3"/>
    </row>
    <row r="37" spans="1:16" ht="13.5" customHeight="1" x14ac:dyDescent="0.3">
      <c r="A37" s="262"/>
      <c r="B37" s="17" t="s">
        <v>17</v>
      </c>
      <c r="C37" s="52">
        <f>'Kurzeme stat.,plān.reģ. pārējie'!C37+'Latgale stat.,plān.reģ.pārējie'!C37+'Rīga plān.reģ.pārējie'!C37+'Vidzeme stat.,plān.reģ. pārējie'!C37+'Zemgale stat.,plān.reģ.pārējie'!C37</f>
        <v>380.46999999999997</v>
      </c>
      <c r="D37" s="52">
        <f>'Kurzeme stat.,plān.reģ. pārējie'!D37+'Latgale stat.,plān.reģ.pārējie'!D37+'Rīga plān.reģ.pārējie'!D37+'Vidzeme stat.,plān.reģ. pārējie'!D37+'Zemgale stat.,plān.reģ.pārējie'!D37</f>
        <v>81.84</v>
      </c>
      <c r="E37" s="52">
        <f>'Kurzeme stat.,plān.reģ. pārējie'!E37+'Latgale stat.,plān.reģ.pārējie'!E37+'Rīga plān.reģ.pārējie'!E37+'Vidzeme stat.,plān.reģ. pārējie'!E37+'Zemgale stat.,plān.reģ.pārējie'!E37</f>
        <v>22.94</v>
      </c>
      <c r="F37" s="52">
        <f>'Kurzeme stat.,plān.reģ. pārējie'!F37+'Latgale stat.,plān.reģ.pārējie'!F37+'Rīga plān.reģ.pārējie'!F37+'Vidzeme stat.,plān.reģ. pārējie'!F37+'Zemgale stat.,plān.reģ.pārējie'!F37</f>
        <v>0</v>
      </c>
      <c r="G37" s="41">
        <f t="shared" si="2"/>
        <v>485.24999999999994</v>
      </c>
      <c r="H37" s="52">
        <f>'Kurzeme stat.,plān.reģ. pārējie'!H37+'Latgale stat.,plān.reģ.pārējie'!H37+'Rīga plān.reģ.pārējie'!H37+'Vidzeme stat.,plān.reģ. pārējie'!H37+'Zemgale stat.,plān.reģ.pārējie'!H37</f>
        <v>79.400000000000006</v>
      </c>
      <c r="I37" s="52">
        <f>'Kurzeme stat.,plān.reģ. pārējie'!I37+'Latgale stat.,plān.reģ.pārējie'!I37+'Rīga plān.reģ.pārējie'!I37+'Vidzeme stat.,plān.reģ. pārējie'!I37+'Zemgale stat.,plān.reģ.pārējie'!I37</f>
        <v>18.18</v>
      </c>
      <c r="J37" s="52">
        <f>'Kurzeme stat.,plān.reģ. pārējie'!J37+'Latgale stat.,plān.reģ.pārējie'!J37+'Rīga plān.reģ.pārējie'!J37+'Vidzeme stat.,plān.reģ. pārējie'!J37+'Zemgale stat.,plān.reģ.pārējie'!J37</f>
        <v>32.39</v>
      </c>
      <c r="K37" s="41">
        <f t="shared" si="3"/>
        <v>129.97000000000003</v>
      </c>
      <c r="L37" s="41">
        <f t="shared" si="4"/>
        <v>615.22</v>
      </c>
      <c r="M37" s="52">
        <f>'Kurzeme stat.,plān.reģ. pārējie'!M37+'Latgale stat.,plān.reģ.pārējie'!M37+'Rīga plān.reģ.pārējie'!M37+'Vidzeme stat.,plān.reģ. pārējie'!M37+'Zemgale stat.,plān.reģ.pārējie'!M37</f>
        <v>17.190000000000001</v>
      </c>
      <c r="N37" s="63">
        <f t="shared" si="5"/>
        <v>632.41000000000008</v>
      </c>
      <c r="O37" s="3"/>
      <c r="P37" s="3"/>
    </row>
    <row r="38" spans="1:16" ht="13.5" customHeight="1" x14ac:dyDescent="0.3">
      <c r="A38" s="14" t="s">
        <v>35</v>
      </c>
      <c r="B38" s="15" t="s">
        <v>16</v>
      </c>
      <c r="C38" s="21">
        <f>C4+C12+C14+C16+C18+C20+C22+C24+C26+C28+C30+C32+C34+C36</f>
        <v>13512.979999999998</v>
      </c>
      <c r="D38" s="21">
        <f t="shared" ref="D38:M39" si="6">D4+D12+D14+D16+D18+D20+D22+D24+D26+D28+D30+D32+D34+D36</f>
        <v>8818.630000000001</v>
      </c>
      <c r="E38" s="21">
        <f t="shared" si="6"/>
        <v>153.15</v>
      </c>
      <c r="F38" s="21">
        <f t="shared" si="6"/>
        <v>220.85999999999999</v>
      </c>
      <c r="G38" s="21">
        <f t="shared" si="6"/>
        <v>22705.619999999995</v>
      </c>
      <c r="H38" s="21">
        <f t="shared" si="6"/>
        <v>20198.010000000006</v>
      </c>
      <c r="I38" s="21">
        <f t="shared" si="6"/>
        <v>1620.1499999999999</v>
      </c>
      <c r="J38" s="21">
        <f>J4+J12+J14+J16+J18+J20+J22+J24+J26+J28+J30+J32+J34+J36</f>
        <v>3615.6800000000003</v>
      </c>
      <c r="K38" s="21">
        <f t="shared" ref="K38:M38" si="7">K4+K12+K14+K16+K18+K20+K22+K24+K26+K28+K30+K32+K34+K36</f>
        <v>25433.84</v>
      </c>
      <c r="L38" s="21">
        <f t="shared" si="7"/>
        <v>48139.460000000014</v>
      </c>
      <c r="M38" s="21">
        <f t="shared" si="7"/>
        <v>8511.3000000000011</v>
      </c>
      <c r="N38" s="76">
        <f>N4+N12+N14+N16+N18+N20+N22+N24+N26+N28+N30+N32+N34+N36</f>
        <v>56650.760000000017</v>
      </c>
      <c r="O38" s="5"/>
      <c r="P38" s="2"/>
    </row>
    <row r="39" spans="1:16" ht="13.5" customHeight="1" x14ac:dyDescent="0.3">
      <c r="A39" s="1"/>
      <c r="B39" s="15" t="s">
        <v>17</v>
      </c>
      <c r="C39" s="41">
        <f>C5+C13+C15+C17+C19+C21+C23+C25+C27+C29+C31+C33+C35+C37</f>
        <v>1286137.77</v>
      </c>
      <c r="D39" s="41">
        <f>D5+D13+D15+D17+D19+D21+D23+D25+D27+D29+D31+D33+D35+D37</f>
        <v>837288.34</v>
      </c>
      <c r="E39" s="41">
        <f t="shared" si="6"/>
        <v>3747.94</v>
      </c>
      <c r="F39" s="41">
        <f t="shared" si="6"/>
        <v>12754</v>
      </c>
      <c r="G39" s="41">
        <f t="shared" si="6"/>
        <v>2139928.0500000003</v>
      </c>
      <c r="H39" s="41">
        <f t="shared" si="6"/>
        <v>2065436.3499999999</v>
      </c>
      <c r="I39" s="41">
        <f t="shared" si="6"/>
        <v>147081.78</v>
      </c>
      <c r="J39" s="41">
        <f t="shared" si="6"/>
        <v>491182.09</v>
      </c>
      <c r="K39" s="41">
        <f t="shared" si="6"/>
        <v>2703700.22</v>
      </c>
      <c r="L39" s="41">
        <f t="shared" si="6"/>
        <v>4843628.2699999996</v>
      </c>
      <c r="M39" s="41">
        <f t="shared" si="6"/>
        <v>1044004.4999999998</v>
      </c>
      <c r="N39" s="63">
        <f>N5+N13+N15+N17+N19+N21+N23+N25+N27+N29+N31+N33+N35+N37</f>
        <v>5887632.7700000005</v>
      </c>
      <c r="O39" s="3"/>
      <c r="P39" s="2"/>
    </row>
    <row r="40" spans="1:16" x14ac:dyDescent="0.3">
      <c r="C40" s="116"/>
      <c r="D40" s="116"/>
      <c r="E40" s="116"/>
      <c r="F40" s="116"/>
      <c r="G40" s="116"/>
      <c r="H40" s="24"/>
      <c r="I40" s="24"/>
      <c r="J40" s="116"/>
      <c r="K40" s="116"/>
      <c r="L40" s="116"/>
      <c r="M40" s="24"/>
      <c r="N40" s="117"/>
      <c r="O40" s="3"/>
    </row>
    <row r="41" spans="1:16" x14ac:dyDescent="0.3">
      <c r="C41" s="23"/>
      <c r="D41" s="23"/>
      <c r="E41" s="23"/>
      <c r="F41" s="23"/>
      <c r="G41" s="23"/>
      <c r="H41" s="23"/>
      <c r="I41" s="24"/>
      <c r="J41" s="23"/>
      <c r="K41" s="23"/>
      <c r="L41" s="23"/>
      <c r="M41" s="24"/>
      <c r="N41" s="60"/>
      <c r="O41" s="3"/>
    </row>
    <row r="42" spans="1:16" x14ac:dyDescent="0.3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4"/>
      <c r="N42" s="60"/>
      <c r="O42" s="3"/>
    </row>
    <row r="43" spans="1:16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20"/>
      <c r="N43" s="92"/>
      <c r="O43" s="3"/>
    </row>
    <row r="44" spans="1:16" x14ac:dyDescent="0.3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92"/>
      <c r="O44" s="3"/>
    </row>
    <row r="45" spans="1:16" x14ac:dyDescent="0.3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92"/>
      <c r="O45" s="3"/>
    </row>
    <row r="46" spans="1:16" x14ac:dyDescent="0.3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92"/>
      <c r="O46" s="3"/>
    </row>
    <row r="47" spans="1:16" x14ac:dyDescent="0.3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92"/>
      <c r="O47" s="3"/>
    </row>
    <row r="48" spans="1:16" x14ac:dyDescent="0.3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92"/>
      <c r="O48" s="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8" bottom="0.18" header="0.17" footer="0.17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P48"/>
  <sheetViews>
    <sheetView tabSelected="1" topLeftCell="A13" zoomScaleNormal="100" workbookViewId="0">
      <selection activeCell="N40" sqref="N40"/>
    </sheetView>
  </sheetViews>
  <sheetFormatPr defaultRowHeight="14.4" x14ac:dyDescent="0.3"/>
  <cols>
    <col min="1" max="1" width="31.109375" customWidth="1"/>
    <col min="2" max="2" width="3.44140625" customWidth="1"/>
    <col min="3" max="3" width="8.44140625" customWidth="1"/>
    <col min="4" max="4" width="8.109375" customWidth="1"/>
    <col min="5" max="6" width="6.44140625" customWidth="1"/>
    <col min="7" max="7" width="12.109375" customWidth="1"/>
    <col min="8" max="8" width="8.44140625" customWidth="1"/>
    <col min="9" max="9" width="7.88671875" customWidth="1"/>
    <col min="10" max="10" width="7.6640625" customWidth="1"/>
    <col min="11" max="11" width="11.109375" customWidth="1"/>
    <col min="12" max="12" width="9.44140625" customWidth="1"/>
    <col min="13" max="13" width="7.88671875" customWidth="1"/>
    <col min="14" max="14" width="13" style="87" customWidth="1"/>
  </cols>
  <sheetData>
    <row r="1" spans="1:15" x14ac:dyDescent="0.3">
      <c r="A1" s="270" t="s">
        <v>53</v>
      </c>
    </row>
    <row r="2" spans="1:15" x14ac:dyDescent="0.3">
      <c r="A2" s="13" t="s">
        <v>0</v>
      </c>
      <c r="B2" s="13"/>
      <c r="C2" s="260" t="s">
        <v>1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75" t="s">
        <v>2</v>
      </c>
    </row>
    <row r="3" spans="1:15" ht="26.25" customHeight="1" x14ac:dyDescent="0.3">
      <c r="A3" s="13" t="s">
        <v>3</v>
      </c>
      <c r="B3" s="13"/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88"/>
    </row>
    <row r="4" spans="1:15" ht="15.6" x14ac:dyDescent="0.3">
      <c r="A4" s="12" t="s">
        <v>15</v>
      </c>
      <c r="B4" s="15" t="s">
        <v>16</v>
      </c>
      <c r="C4" s="118">
        <f>C6+C8+C10</f>
        <v>12730.87</v>
      </c>
      <c r="D4" s="118">
        <f>D6+D8+D10</f>
        <v>5592.9800000000005</v>
      </c>
      <c r="E4" s="118">
        <f>E6+E8+E10</f>
        <v>16.989999999999998</v>
      </c>
      <c r="F4" s="118">
        <f t="shared" ref="F4:M5" si="0">F6+F8+F10</f>
        <v>78.62</v>
      </c>
      <c r="G4" s="118">
        <f t="shared" si="0"/>
        <v>18419.46</v>
      </c>
      <c r="H4" s="118">
        <f t="shared" si="0"/>
        <v>15886.050000000001</v>
      </c>
      <c r="I4" s="118">
        <f t="shared" si="0"/>
        <v>1083.8799999999999</v>
      </c>
      <c r="J4" s="118">
        <f t="shared" si="0"/>
        <v>3339.3100000000004</v>
      </c>
      <c r="K4" s="118">
        <f t="shared" si="0"/>
        <v>20309.240000000002</v>
      </c>
      <c r="L4" s="118">
        <f t="shared" si="0"/>
        <v>38728.700000000004</v>
      </c>
      <c r="M4" s="118">
        <f t="shared" si="0"/>
        <v>7340.6</v>
      </c>
      <c r="N4" s="131">
        <f>N6+N8+N10</f>
        <v>46069.3</v>
      </c>
      <c r="O4" s="3"/>
    </row>
    <row r="5" spans="1:15" ht="15.6" x14ac:dyDescent="0.3">
      <c r="A5" s="14"/>
      <c r="B5" s="15" t="s">
        <v>17</v>
      </c>
      <c r="C5" s="119">
        <f>C7+C9+C11</f>
        <v>3349105</v>
      </c>
      <c r="D5" s="119">
        <f t="shared" ref="D5:G5" si="1">D7+D9+D11</f>
        <v>1445202</v>
      </c>
      <c r="E5" s="119">
        <f t="shared" si="1"/>
        <v>509</v>
      </c>
      <c r="F5" s="119">
        <f t="shared" si="1"/>
        <v>11168</v>
      </c>
      <c r="G5" s="119">
        <f t="shared" si="1"/>
        <v>4805984</v>
      </c>
      <c r="H5" s="119">
        <f>H7+H9+H11</f>
        <v>3575077.1</v>
      </c>
      <c r="I5" s="119">
        <f t="shared" si="0"/>
        <v>236172</v>
      </c>
      <c r="J5" s="119">
        <f t="shared" si="0"/>
        <v>813020</v>
      </c>
      <c r="K5" s="119">
        <f t="shared" si="0"/>
        <v>4624269.0999999996</v>
      </c>
      <c r="L5" s="119">
        <f t="shared" si="0"/>
        <v>9430253.0999999996</v>
      </c>
      <c r="M5" s="119">
        <f>M7+M9+M11</f>
        <v>1075449.6599999999</v>
      </c>
      <c r="N5" s="165">
        <f>N7+N9+N11</f>
        <v>10505702.76</v>
      </c>
      <c r="O5" s="3"/>
    </row>
    <row r="6" spans="1:15" x14ac:dyDescent="0.3">
      <c r="A6" s="269" t="s">
        <v>18</v>
      </c>
      <c r="B6" s="4" t="s">
        <v>16</v>
      </c>
      <c r="C6" s="120">
        <f>'Kurzeme stat.,plān.reģ.kopā'!C6+'Latgale stat.,plān.reģ. kopā'!C6+'Rīga plān.reģ. kopā'!C6+'Vidzeme stat.,plān.reģ. kopā'!C6+'Zemgale stat.,plān.reģ.kopā'!C6</f>
        <v>8961.86</v>
      </c>
      <c r="D6" s="120">
        <f>'Kurzeme stat.,plān.reģ.kopā'!D6+'Latgale stat.,plān.reģ. kopā'!D6+'Rīga plān.reģ. kopā'!D6+'Vidzeme stat.,plān.reģ. kopā'!D6+'Zemgale stat.,plān.reģ.kopā'!D6</f>
        <v>4306.26</v>
      </c>
      <c r="E6" s="120">
        <f>'Kurzeme stat.,plān.reģ.kopā'!E6+'Latgale stat.,plān.reģ. kopā'!E6+'Rīga plān.reģ. kopā'!E6+'Vidzeme stat.,plān.reģ. kopā'!E6+'Zemgale stat.,plān.reģ.kopā'!E6</f>
        <v>0</v>
      </c>
      <c r="F6" s="120">
        <f>'Kurzeme stat.,plān.reģ.kopā'!F6+'Latgale stat.,plān.reģ. kopā'!F6+'Rīga plān.reģ. kopā'!F6+'Vidzeme stat.,plān.reģ. kopā'!F6+'Zemgale stat.,plān.reģ.kopā'!F6</f>
        <v>60.19</v>
      </c>
      <c r="G6" s="121">
        <f>SUM(C6:F6)</f>
        <v>13328.310000000001</v>
      </c>
      <c r="H6" s="120">
        <f>'Kurzeme stat.,plān.reģ.kopā'!H6+'Latgale stat.,plān.reģ. kopā'!H6+'Rīga plān.reģ. kopā'!H6+'Vidzeme stat.,plān.reģ. kopā'!H6+'Zemgale stat.,plān.reģ.kopā'!H6</f>
        <v>12272.970000000001</v>
      </c>
      <c r="I6" s="120">
        <f>'Kurzeme stat.,plān.reģ.kopā'!I6+'Latgale stat.,plān.reģ. kopā'!I6+'Rīga plān.reģ. kopā'!I6+'Vidzeme stat.,plān.reģ. kopā'!I6+'Zemgale stat.,plān.reģ.kopā'!I6</f>
        <v>942.79</v>
      </c>
      <c r="J6" s="120">
        <f>'Kurzeme stat.,plān.reģ.kopā'!J6+'Latgale stat.,plān.reģ. kopā'!J6+'Rīga plān.reģ. kopā'!J6+'Vidzeme stat.,plān.reģ. kopā'!J6+'Zemgale stat.,plān.reģ.kopā'!J6</f>
        <v>2926.84</v>
      </c>
      <c r="K6" s="121">
        <f>SUM(H6:J6)</f>
        <v>16142.600000000002</v>
      </c>
      <c r="L6" s="121">
        <f>G6+K6</f>
        <v>29470.910000000003</v>
      </c>
      <c r="M6" s="120">
        <f>'Kurzeme stat.,plān.reģ.kopā'!M6+'Latgale stat.,plān.reģ. kopā'!M6+'Rīga plān.reģ. kopā'!M6+'Vidzeme stat.,plān.reģ. kopā'!M6+'Zemgale stat.,plān.reģ.kopā'!M6</f>
        <v>6093.36</v>
      </c>
      <c r="N6" s="166">
        <f>SUM(L6:M6)</f>
        <v>35564.270000000004</v>
      </c>
      <c r="O6" s="3"/>
    </row>
    <row r="7" spans="1:15" ht="15.6" x14ac:dyDescent="0.3">
      <c r="A7" s="269"/>
      <c r="B7" s="15" t="s">
        <v>17</v>
      </c>
      <c r="C7" s="122">
        <f>'Kurzeme stat.,plān.reģ.kopā'!C7+'Latgale stat.,plān.reģ. kopā'!C7+'Rīga plān.reģ. kopā'!C7+'Vidzeme stat.,plān.reģ. kopā'!C7+'Zemgale stat.,plān.reģ.kopā'!C7</f>
        <v>2776179</v>
      </c>
      <c r="D7" s="122">
        <f>'Kurzeme stat.,plān.reģ.kopā'!D7+'Latgale stat.,plān.reģ. kopā'!D7+'Rīga plān.reģ. kopā'!D7+'Vidzeme stat.,plān.reģ. kopā'!D7+'Zemgale stat.,plān.reģ.kopā'!D7</f>
        <v>1266315</v>
      </c>
      <c r="E7" s="122">
        <f>'Kurzeme stat.,plān.reģ.kopā'!E7+'Latgale stat.,plān.reģ. kopā'!E7+'Rīga plān.reģ. kopā'!E7+'Vidzeme stat.,plān.reģ. kopā'!E7+'Zemgale stat.,plān.reģ.kopā'!E7</f>
        <v>0</v>
      </c>
      <c r="F7" s="122">
        <f>'Kurzeme stat.,plān.reģ.kopā'!F7+'Latgale stat.,plān.reģ. kopā'!F7+'Rīga plān.reģ. kopā'!F7+'Vidzeme stat.,plān.reģ. kopā'!F7+'Zemgale stat.,plān.reģ.kopā'!F7</f>
        <v>10354</v>
      </c>
      <c r="G7" s="123">
        <f t="shared" ref="G7:G37" si="2">SUM(C7:F7)</f>
        <v>4052848</v>
      </c>
      <c r="H7" s="122">
        <f>'Kurzeme stat.,plān.reģ.kopā'!H7+'Latgale stat.,plān.reģ. kopā'!H7+'Rīga plān.reģ. kopā'!H7+'Vidzeme stat.,plān.reģ. kopā'!H7+'Zemgale stat.,plān.reģ.kopā'!H7</f>
        <v>3113785.1</v>
      </c>
      <c r="I7" s="122">
        <f>'Kurzeme stat.,plān.reģ.kopā'!I7+'Latgale stat.,plān.reģ. kopā'!I7+'Rīga plān.reģ. kopā'!I7+'Vidzeme stat.,plān.reģ. kopā'!I7+'Zemgale stat.,plān.reģ.kopā'!I7</f>
        <v>230394</v>
      </c>
      <c r="J7" s="122">
        <f>'Kurzeme stat.,plān.reģ.kopā'!J7+'Latgale stat.,plān.reģ. kopā'!J7+'Rīga plān.reģ. kopā'!J7+'Vidzeme stat.,plān.reģ. kopā'!J7+'Zemgale stat.,plān.reģ.kopā'!J7</f>
        <v>796513</v>
      </c>
      <c r="K7" s="123">
        <f t="shared" ref="K7:K36" si="3">SUM(H7:J7)</f>
        <v>4140692.1</v>
      </c>
      <c r="L7" s="123">
        <f t="shared" ref="L7:L37" si="4">G7+K7</f>
        <v>8193540.0999999996</v>
      </c>
      <c r="M7" s="122">
        <f>'Kurzeme stat.,plān.reģ.kopā'!M7+'Latgale stat.,plān.reģ. kopā'!M7+'Rīga plān.reģ. kopā'!M7+'Vidzeme stat.,plān.reģ. kopā'!M7+'Zemgale stat.,plān.reģ.kopā'!M7</f>
        <v>1029967.4299999999</v>
      </c>
      <c r="N7" s="167">
        <f t="shared" ref="N7:N36" si="5">SUM(L7:M7)</f>
        <v>9223507.5299999993</v>
      </c>
      <c r="O7" s="3"/>
    </row>
    <row r="8" spans="1:15" x14ac:dyDescent="0.3">
      <c r="A8" s="269" t="s">
        <v>19</v>
      </c>
      <c r="B8" s="15" t="s">
        <v>16</v>
      </c>
      <c r="C8" s="120">
        <f>'Kurzeme stat.,plān.reģ.kopā'!C8+'Latgale stat.,plān.reģ. kopā'!C8+'Rīga plān.reģ. kopā'!C8+'Vidzeme stat.,plān.reģ. kopā'!C8+'Zemgale stat.,plān.reģ.kopā'!C8</f>
        <v>1781.69</v>
      </c>
      <c r="D8" s="120">
        <f>'Kurzeme stat.,plān.reģ.kopā'!D8+'Latgale stat.,plān.reģ. kopā'!D8+'Rīga plān.reģ. kopā'!D8+'Vidzeme stat.,plān.reģ. kopā'!D8+'Zemgale stat.,plān.reģ.kopā'!D8</f>
        <v>670.93000000000006</v>
      </c>
      <c r="E8" s="120">
        <f>'Kurzeme stat.,plān.reģ.kopā'!E8+'Latgale stat.,plān.reģ. kopā'!E8+'Rīga plān.reģ. kopā'!E8+'Vidzeme stat.,plān.reģ. kopā'!E8+'Zemgale stat.,plān.reģ.kopā'!E8</f>
        <v>16.989999999999998</v>
      </c>
      <c r="F8" s="120">
        <f>'Kurzeme stat.,plān.reģ.kopā'!F8+'Latgale stat.,plān.reģ. kopā'!F8+'Rīga plān.reģ. kopā'!F8+'Vidzeme stat.,plān.reģ. kopā'!F8+'Zemgale stat.,plān.reģ.kopā'!F8</f>
        <v>18.43</v>
      </c>
      <c r="G8" s="121">
        <f t="shared" si="2"/>
        <v>2488.0399999999995</v>
      </c>
      <c r="H8" s="120">
        <f>'Kurzeme stat.,plān.reģ.kopā'!H8+'Latgale stat.,plān.reģ. kopā'!H8+'Rīga plān.reģ. kopā'!H8+'Vidzeme stat.,plān.reģ. kopā'!H8+'Zemgale stat.,plān.reģ.kopā'!H8</f>
        <v>1718.69</v>
      </c>
      <c r="I8" s="120">
        <f>'Kurzeme stat.,plān.reģ.kopā'!I8+'Latgale stat.,plān.reģ. kopā'!I8+'Rīga plān.reģ. kopā'!I8+'Vidzeme stat.,plān.reģ. kopā'!I8+'Zemgale stat.,plān.reģ.kopā'!I8</f>
        <v>141.09</v>
      </c>
      <c r="J8" s="120">
        <f>'Kurzeme stat.,plān.reģ.kopā'!J8+'Latgale stat.,plān.reģ. kopā'!J8+'Rīga plān.reģ. kopā'!J8+'Vidzeme stat.,plān.reģ. kopā'!J8+'Zemgale stat.,plān.reģ.kopā'!J8</f>
        <v>412.47</v>
      </c>
      <c r="K8" s="121">
        <f t="shared" si="3"/>
        <v>2272.25</v>
      </c>
      <c r="L8" s="121">
        <f t="shared" si="4"/>
        <v>4760.2899999999991</v>
      </c>
      <c r="M8" s="120">
        <f>'Kurzeme stat.,plān.reģ.kopā'!M8+'Latgale stat.,plān.reģ. kopā'!M8+'Rīga plān.reģ. kopā'!M8+'Vidzeme stat.,plān.reģ. kopā'!M8+'Zemgale stat.,plān.reģ.kopā'!M8</f>
        <v>1247.2400000000002</v>
      </c>
      <c r="N8" s="132">
        <f t="shared" si="5"/>
        <v>6007.5299999999988</v>
      </c>
      <c r="O8" s="3"/>
    </row>
    <row r="9" spans="1:15" ht="29.25" customHeight="1" x14ac:dyDescent="0.3">
      <c r="A9" s="269"/>
      <c r="B9" s="15" t="s">
        <v>17</v>
      </c>
      <c r="C9" s="122">
        <f>'Kurzeme stat.,plān.reģ.kopā'!C9+'Latgale stat.,plān.reģ. kopā'!C9+'Rīga plān.reģ. kopā'!C9+'Vidzeme stat.,plān.reģ. kopā'!C9+'Zemgale stat.,plān.reģ.kopā'!C9</f>
        <v>105003</v>
      </c>
      <c r="D9" s="122">
        <f>'Kurzeme stat.,plān.reģ.kopā'!D9+'Latgale stat.,plān.reģ. kopā'!D9+'Rīga plān.reģ. kopā'!D9+'Vidzeme stat.,plān.reģ. kopā'!D9+'Zemgale stat.,plān.reģ.kopā'!D9</f>
        <v>28866</v>
      </c>
      <c r="E9" s="122">
        <f>'Kurzeme stat.,plān.reģ.kopā'!E9+'Latgale stat.,plān.reģ. kopā'!E9+'Rīga plān.reģ. kopā'!E9+'Vidzeme stat.,plān.reģ. kopā'!E9+'Zemgale stat.,plān.reģ.kopā'!E9</f>
        <v>509</v>
      </c>
      <c r="F9" s="122">
        <f>'Kurzeme stat.,plān.reģ.kopā'!F9+'Latgale stat.,plān.reģ. kopā'!F9+'Rīga plān.reģ. kopā'!F9+'Vidzeme stat.,plān.reģ. kopā'!F9+'Zemgale stat.,plān.reģ.kopā'!F9</f>
        <v>814</v>
      </c>
      <c r="G9" s="124">
        <f>SUM(C9:F9)</f>
        <v>135192</v>
      </c>
      <c r="H9" s="122">
        <f>'Kurzeme stat.,plān.reģ.kopā'!H9+'Latgale stat.,plān.reģ. kopā'!H9+'Rīga plān.reģ. kopā'!H9+'Vidzeme stat.,plān.reģ. kopā'!H9+'Zemgale stat.,plān.reģ.kopā'!H9</f>
        <v>67413</v>
      </c>
      <c r="I9" s="122">
        <f>'Kurzeme stat.,plān.reģ.kopā'!I9+'Latgale stat.,plān.reģ. kopā'!I9+'Rīga plān.reģ. kopā'!I9+'Vidzeme stat.,plān.reģ. kopā'!I9+'Zemgale stat.,plān.reģ.kopā'!I9</f>
        <v>5778</v>
      </c>
      <c r="J9" s="122">
        <f>'Kurzeme stat.,plān.reģ.kopā'!J9+'Latgale stat.,plān.reģ. kopā'!J9+'Rīga plān.reģ. kopā'!J9+'Vidzeme stat.,plān.reģ. kopā'!J9+'Zemgale stat.,plān.reģ.kopā'!J9</f>
        <v>16507</v>
      </c>
      <c r="K9" s="124">
        <f t="shared" si="3"/>
        <v>89698</v>
      </c>
      <c r="L9" s="124">
        <f>G9+K9</f>
        <v>224890</v>
      </c>
      <c r="M9" s="122">
        <f>'Kurzeme stat.,plān.reģ.kopā'!M9+'Latgale stat.,plān.reģ. kopā'!M9+'Rīga plān.reģ. kopā'!M9+'Vidzeme stat.,plān.reģ. kopā'!M9+'Zemgale stat.,plān.reģ.kopā'!M9</f>
        <v>45482.229999999996</v>
      </c>
      <c r="N9" s="132">
        <f>SUM(L9:M9)</f>
        <v>270372.23</v>
      </c>
      <c r="O9" s="3"/>
    </row>
    <row r="10" spans="1:15" ht="13.5" customHeight="1" x14ac:dyDescent="0.3">
      <c r="A10" s="269" t="s">
        <v>20</v>
      </c>
      <c r="B10" s="15" t="s">
        <v>16</v>
      </c>
      <c r="C10" s="120">
        <f>'Kurzeme stat.,plān.reģ.kopā'!C10+'Latgale stat.,plān.reģ. kopā'!C10+'Rīga plān.reģ. kopā'!C10+'Vidzeme stat.,plān.reģ. kopā'!C10+'Zemgale stat.,plān.reģ.kopā'!C10</f>
        <v>1987.32</v>
      </c>
      <c r="D10" s="120">
        <f>'Kurzeme stat.,plān.reģ.kopā'!D10+'Latgale stat.,plān.reģ. kopā'!D10+'Rīga plān.reģ. kopā'!D10+'Vidzeme stat.,plān.reģ. kopā'!D10+'Zemgale stat.,plān.reģ.kopā'!D10</f>
        <v>615.79000000000008</v>
      </c>
      <c r="E10" s="120">
        <f>'Kurzeme stat.,plān.reģ.kopā'!E10+'Latgale stat.,plān.reģ. kopā'!E10+'Rīga plān.reģ. kopā'!E10+'Vidzeme stat.,plān.reģ. kopā'!E10+'Zemgale stat.,plān.reģ.kopā'!E10</f>
        <v>0</v>
      </c>
      <c r="F10" s="120">
        <f>'Kurzeme stat.,plān.reģ.kopā'!F10+'Latgale stat.,plān.reģ. kopā'!F10+'Rīga plān.reģ. kopā'!F10+'Vidzeme stat.,plān.reģ. kopā'!F10+'Zemgale stat.,plān.reģ.kopā'!F10</f>
        <v>0</v>
      </c>
      <c r="G10" s="121">
        <f t="shared" si="2"/>
        <v>2603.11</v>
      </c>
      <c r="H10" s="120">
        <f>'Kurzeme stat.,plān.reģ.kopā'!H10+'Latgale stat.,plān.reģ. kopā'!H10+'Rīga plān.reģ. kopā'!H10+'Vidzeme stat.,plān.reģ. kopā'!H10+'Zemgale stat.,plān.reģ.kopā'!H10</f>
        <v>1894.39</v>
      </c>
      <c r="I10" s="120">
        <f>'Kurzeme stat.,plān.reģ.kopā'!I10+'Latgale stat.,plān.reģ. kopā'!I10+'Rīga plān.reģ. kopā'!I10+'Vidzeme stat.,plān.reģ. kopā'!I10+'Zemgale stat.,plān.reģ.kopā'!I10</f>
        <v>0</v>
      </c>
      <c r="J10" s="120">
        <f>'Kurzeme stat.,plān.reģ.kopā'!J10+'Latgale stat.,plān.reģ. kopā'!J10+'Rīga plān.reģ. kopā'!J10+'Vidzeme stat.,plān.reģ. kopā'!J10+'Zemgale stat.,plān.reģ.kopā'!J10</f>
        <v>0</v>
      </c>
      <c r="K10" s="121">
        <f t="shared" si="3"/>
        <v>1894.39</v>
      </c>
      <c r="L10" s="121">
        <f t="shared" si="4"/>
        <v>4497.5</v>
      </c>
      <c r="M10" s="120">
        <f>'Kurzeme stat.,plān.reģ.kopā'!M10+'Latgale stat.,plān.reģ. kopā'!M10+'Rīga plān.reģ. kopā'!M10+'Vidzeme stat.,plān.reģ. kopā'!M10+'Zemgale stat.,plān.reģ.kopā'!M10</f>
        <v>0</v>
      </c>
      <c r="N10" s="132">
        <f t="shared" si="5"/>
        <v>4497.5</v>
      </c>
      <c r="O10" s="3"/>
    </row>
    <row r="11" spans="1:15" ht="13.5" customHeight="1" x14ac:dyDescent="0.3">
      <c r="A11" s="269"/>
      <c r="B11" s="15" t="s">
        <v>17</v>
      </c>
      <c r="C11" s="122">
        <f>'Kurzeme stat.,plān.reģ.kopā'!C11+'Latgale stat.,plān.reģ. kopā'!C11+'Rīga plān.reģ. kopā'!C11+'Vidzeme stat.,plān.reģ. kopā'!C11+'Zemgale stat.,plān.reģ.kopā'!C11</f>
        <v>467923</v>
      </c>
      <c r="D11" s="122">
        <f>'Kurzeme stat.,plān.reģ.kopā'!D11+'Latgale stat.,plān.reģ. kopā'!D11+'Rīga plān.reģ. kopā'!D11+'Vidzeme stat.,plān.reģ. kopā'!D11+'Zemgale stat.,plān.reģ.kopā'!D11</f>
        <v>150021</v>
      </c>
      <c r="E11" s="122">
        <f>'Kurzeme stat.,plān.reģ.kopā'!E11+'Latgale stat.,plān.reģ. kopā'!E11+'Rīga plān.reģ. kopā'!E11+'Vidzeme stat.,plān.reģ. kopā'!E11+'Zemgale stat.,plān.reģ.kopā'!E11</f>
        <v>0</v>
      </c>
      <c r="F11" s="122">
        <f>'Kurzeme stat.,plān.reģ.kopā'!F11+'Latgale stat.,plān.reģ. kopā'!F11+'Rīga plān.reģ. kopā'!F11+'Vidzeme stat.,plān.reģ. kopā'!F11+'Zemgale stat.,plān.reģ.kopā'!F11</f>
        <v>0</v>
      </c>
      <c r="G11" s="124">
        <f t="shared" si="2"/>
        <v>617944</v>
      </c>
      <c r="H11" s="122">
        <f>'Kurzeme stat.,plān.reģ.kopā'!H11+'Latgale stat.,plān.reģ. kopā'!H11+'Rīga plān.reģ. kopā'!H11+'Vidzeme stat.,plān.reģ. kopā'!H11+'Zemgale stat.,plān.reģ.kopā'!H11</f>
        <v>393879</v>
      </c>
      <c r="I11" s="122">
        <f>'Kurzeme stat.,plān.reģ.kopā'!I11+'Latgale stat.,plān.reģ. kopā'!I11+'Rīga plān.reģ. kopā'!I11+'Vidzeme stat.,plān.reģ. kopā'!I11+'Zemgale stat.,plān.reģ.kopā'!I11</f>
        <v>0</v>
      </c>
      <c r="J11" s="122">
        <f>'Kurzeme stat.,plān.reģ.kopā'!J11+'Latgale stat.,plān.reģ. kopā'!J11+'Rīga plān.reģ. kopā'!J11+'Vidzeme stat.,plān.reģ. kopā'!J11+'Zemgale stat.,plān.reģ.kopā'!J11</f>
        <v>0</v>
      </c>
      <c r="K11" s="124">
        <f t="shared" si="3"/>
        <v>393879</v>
      </c>
      <c r="L11" s="124">
        <f t="shared" si="4"/>
        <v>1011823</v>
      </c>
      <c r="M11" s="122">
        <f>'Kurzeme stat.,plān.reģ.kopā'!M11+'Latgale stat.,plān.reģ. kopā'!M11+'Rīga plān.reģ. kopā'!M11+'Vidzeme stat.,plān.reģ. kopā'!M11+'Zemgale stat.,plān.reģ.kopā'!M11</f>
        <v>0</v>
      </c>
      <c r="N11" s="132">
        <f>SUM(L11:M11)</f>
        <v>1011823</v>
      </c>
      <c r="O11" s="3"/>
    </row>
    <row r="12" spans="1:15" ht="13.5" customHeight="1" x14ac:dyDescent="0.3">
      <c r="A12" s="12" t="s">
        <v>21</v>
      </c>
      <c r="B12" s="15" t="s">
        <v>16</v>
      </c>
      <c r="C12" s="120">
        <f>'Kurzeme stat.,plān.reģ.kopā'!C12+'Latgale stat.,plān.reģ. kopā'!C12+'Rīga plān.reģ. kopā'!C12+'Vidzeme stat.,plān.reģ. kopā'!C12+'Zemgale stat.,plān.reģ.kopā'!C12</f>
        <v>10290.880000000001</v>
      </c>
      <c r="D12" s="120">
        <f>'Kurzeme stat.,plān.reģ.kopā'!D12+'Latgale stat.,plān.reģ. kopā'!D12+'Rīga plān.reģ. kopā'!D12+'Vidzeme stat.,plān.reģ. kopā'!D12+'Zemgale stat.,plān.reģ.kopā'!D12</f>
        <v>10753.39</v>
      </c>
      <c r="E12" s="120">
        <f>'Kurzeme stat.,plān.reģ.kopā'!E12+'Latgale stat.,plān.reģ. kopā'!E12+'Rīga plān.reģ. kopā'!E12+'Vidzeme stat.,plān.reģ. kopā'!E12+'Zemgale stat.,plān.reģ.kopā'!E12</f>
        <v>53.290000000000006</v>
      </c>
      <c r="F12" s="120">
        <f>'Kurzeme stat.,plān.reģ.kopā'!F12+'Latgale stat.,plān.reģ. kopā'!F12+'Rīga plān.reģ. kopā'!F12+'Vidzeme stat.,plān.reģ. kopā'!F12+'Zemgale stat.,plān.reģ.kopā'!F12</f>
        <v>56.559999999999995</v>
      </c>
      <c r="G12" s="118">
        <f t="shared" si="2"/>
        <v>21154.120000000003</v>
      </c>
      <c r="H12" s="120">
        <f>'Kurzeme stat.,plān.reģ.kopā'!H12+'Latgale stat.,plān.reģ. kopā'!H12+'Rīga plān.reģ. kopā'!H12+'Vidzeme stat.,plān.reģ. kopā'!H12+'Zemgale stat.,plān.reģ.kopā'!H12</f>
        <v>10788.46</v>
      </c>
      <c r="I12" s="120">
        <f>'Kurzeme stat.,plān.reģ.kopā'!I12+'Latgale stat.,plān.reģ. kopā'!I12+'Rīga plān.reģ. kopā'!I12+'Vidzeme stat.,plān.reģ. kopā'!I12+'Zemgale stat.,plān.reģ.kopā'!I12</f>
        <v>835.7</v>
      </c>
      <c r="J12" s="120">
        <f>'Kurzeme stat.,plān.reģ.kopā'!J12+'Latgale stat.,plān.reģ. kopā'!J12+'Rīga plān.reģ. kopā'!J12+'Vidzeme stat.,plān.reģ. kopā'!J12+'Zemgale stat.,plān.reģ.kopā'!J12</f>
        <v>1212.2</v>
      </c>
      <c r="K12" s="118">
        <f t="shared" si="3"/>
        <v>12836.36</v>
      </c>
      <c r="L12" s="118">
        <f t="shared" si="4"/>
        <v>33990.480000000003</v>
      </c>
      <c r="M12" s="120">
        <f>'Kurzeme stat.,plān.reģ.kopā'!M12+'Latgale stat.,plān.reģ. kopā'!M12+'Rīga plān.reģ. kopā'!M12+'Vidzeme stat.,plān.reģ. kopā'!M12+'Zemgale stat.,plān.reģ.kopā'!M12</f>
        <v>1109.25</v>
      </c>
      <c r="N12" s="131">
        <f t="shared" si="5"/>
        <v>35099.730000000003</v>
      </c>
      <c r="O12" s="3"/>
    </row>
    <row r="13" spans="1:15" ht="13.5" customHeight="1" x14ac:dyDescent="0.3">
      <c r="A13" s="15" t="s">
        <v>22</v>
      </c>
      <c r="B13" s="15" t="s">
        <v>17</v>
      </c>
      <c r="C13" s="122">
        <f>'Kurzeme stat.,plān.reģ.kopā'!C13+'Latgale stat.,plān.reģ. kopā'!C13+'Rīga plān.reģ. kopā'!C13+'Vidzeme stat.,plān.reģ. kopā'!C13+'Zemgale stat.,plān.reģ.kopā'!C13</f>
        <v>457923</v>
      </c>
      <c r="D13" s="122">
        <f>'Kurzeme stat.,plān.reģ.kopā'!D13+'Latgale stat.,plān.reģ. kopā'!D13+'Rīga plān.reģ. kopā'!D13+'Vidzeme stat.,plān.reģ. kopā'!D13+'Zemgale stat.,plān.reģ.kopā'!D13</f>
        <v>580683.5</v>
      </c>
      <c r="E13" s="122">
        <f>'Kurzeme stat.,plān.reģ.kopā'!E13+'Latgale stat.,plān.reģ. kopā'!E13+'Rīga plān.reģ. kopā'!E13+'Vidzeme stat.,plān.reģ. kopā'!E13+'Zemgale stat.,plān.reģ.kopā'!E13</f>
        <v>1203</v>
      </c>
      <c r="F13" s="122">
        <f>'Kurzeme stat.,plān.reģ.kopā'!F13+'Latgale stat.,plān.reģ. kopā'!F13+'Rīga plān.reģ. kopā'!F13+'Vidzeme stat.,plān.reģ. kopā'!F13+'Zemgale stat.,plān.reģ.kopā'!F13</f>
        <v>1542</v>
      </c>
      <c r="G13" s="125">
        <f t="shared" si="2"/>
        <v>1041351.5</v>
      </c>
      <c r="H13" s="122">
        <f>'Kurzeme stat.,plān.reģ.kopā'!H13+'Latgale stat.,plān.reģ. kopā'!H13+'Rīga plān.reģ. kopā'!H13+'Vidzeme stat.,plān.reģ. kopā'!H13+'Zemgale stat.,plān.reģ.kopā'!H13</f>
        <v>354268.5</v>
      </c>
      <c r="I13" s="122">
        <f>'Kurzeme stat.,plān.reģ.kopā'!I13+'Latgale stat.,plān.reģ. kopā'!I13+'Rīga plān.reģ. kopā'!I13+'Vidzeme stat.,plān.reģ. kopā'!I13+'Zemgale stat.,plān.reģ.kopā'!I13</f>
        <v>26390</v>
      </c>
      <c r="J13" s="122">
        <f>'Kurzeme stat.,plān.reģ.kopā'!J13+'Latgale stat.,plān.reģ. kopā'!J13+'Rīga plān.reģ. kopā'!J13+'Vidzeme stat.,plān.reģ. kopā'!J13+'Zemgale stat.,plān.reģ.kopā'!J13</f>
        <v>34324</v>
      </c>
      <c r="K13" s="125">
        <f t="shared" si="3"/>
        <v>414982.5</v>
      </c>
      <c r="L13" s="125">
        <f t="shared" si="4"/>
        <v>1456334</v>
      </c>
      <c r="M13" s="122">
        <f>'Kurzeme stat.,plān.reģ.kopā'!M13+'Latgale stat.,plān.reģ. kopā'!M13+'Rīga plān.reģ. kopā'!M13+'Vidzeme stat.,plān.reģ. kopā'!M13+'Zemgale stat.,plān.reģ.kopā'!M13</f>
        <v>24351</v>
      </c>
      <c r="N13" s="131">
        <f t="shared" si="5"/>
        <v>1480685</v>
      </c>
      <c r="O13" s="3"/>
    </row>
    <row r="14" spans="1:15" ht="13.5" customHeight="1" x14ac:dyDescent="0.3">
      <c r="A14" s="267" t="s">
        <v>23</v>
      </c>
      <c r="B14" s="15" t="s">
        <v>16</v>
      </c>
      <c r="C14" s="120">
        <f>'Kurzeme stat.,plān.reģ.kopā'!C14+'Latgale stat.,plān.reģ. kopā'!C14+'Rīga plān.reģ. kopā'!C14+'Vidzeme stat.,plān.reģ. kopā'!C14+'Zemgale stat.,plān.reģ.kopā'!C14</f>
        <v>245.79000000000002</v>
      </c>
      <c r="D14" s="120">
        <f>'Kurzeme stat.,plān.reģ.kopā'!D14+'Latgale stat.,plān.reģ. kopā'!D14+'Rīga plān.reģ. kopā'!D14+'Vidzeme stat.,plān.reģ. kopā'!D14+'Zemgale stat.,plān.reģ.kopā'!D14</f>
        <v>1183.71</v>
      </c>
      <c r="E14" s="120">
        <f>'Kurzeme stat.,plān.reģ.kopā'!E14+'Latgale stat.,plān.reģ. kopā'!E14+'Rīga plān.reģ. kopā'!E14+'Vidzeme stat.,plān.reģ. kopā'!E14+'Zemgale stat.,plān.reģ.kopā'!E14</f>
        <v>4.67</v>
      </c>
      <c r="F14" s="120">
        <f>'Kurzeme stat.,plān.reģ.kopā'!F14+'Latgale stat.,plān.reģ. kopā'!F14+'Rīga plān.reģ. kopā'!F14+'Vidzeme stat.,plān.reģ. kopā'!F14+'Zemgale stat.,plān.reģ.kopā'!F14</f>
        <v>41.550000000000004</v>
      </c>
      <c r="G14" s="118">
        <f t="shared" si="2"/>
        <v>1475.72</v>
      </c>
      <c r="H14" s="120">
        <f>'Kurzeme stat.,plān.reģ.kopā'!H14+'Latgale stat.,plān.reģ. kopā'!H14+'Rīga plān.reģ. kopā'!H14+'Vidzeme stat.,plān.reģ. kopā'!H14+'Zemgale stat.,plān.reģ.kopā'!H14</f>
        <v>294.03999999999996</v>
      </c>
      <c r="I14" s="120">
        <f>'Kurzeme stat.,plān.reģ.kopā'!I14+'Latgale stat.,plān.reģ. kopā'!I14+'Rīga plān.reģ. kopā'!I14+'Vidzeme stat.,plān.reģ. kopā'!I14+'Zemgale stat.,plān.reģ.kopā'!I14</f>
        <v>30.349999999999998</v>
      </c>
      <c r="J14" s="120">
        <f>'Kurzeme stat.,plān.reģ.kopā'!J14+'Latgale stat.,plān.reģ. kopā'!J14+'Rīga plān.reģ. kopā'!J14+'Vidzeme stat.,plān.reģ. kopā'!J14+'Zemgale stat.,plān.reģ.kopā'!J14</f>
        <v>49.75</v>
      </c>
      <c r="K14" s="118">
        <f t="shared" si="3"/>
        <v>374.14</v>
      </c>
      <c r="L14" s="118">
        <f t="shared" si="4"/>
        <v>1849.8600000000001</v>
      </c>
      <c r="M14" s="120">
        <f>'Kurzeme stat.,plān.reģ.kopā'!M14+'Latgale stat.,plān.reģ. kopā'!M14+'Rīga plān.reģ. kopā'!M14+'Vidzeme stat.,plān.reģ. kopā'!M14+'Zemgale stat.,plān.reģ.kopā'!M14</f>
        <v>37.870000000000005</v>
      </c>
      <c r="N14" s="131">
        <f t="shared" si="5"/>
        <v>1887.73</v>
      </c>
      <c r="O14" s="3"/>
    </row>
    <row r="15" spans="1:15" ht="13.5" customHeight="1" x14ac:dyDescent="0.3">
      <c r="A15" s="267"/>
      <c r="B15" s="15" t="s">
        <v>17</v>
      </c>
      <c r="C15" s="122">
        <f>'Kurzeme stat.,plān.reģ.kopā'!C15+'Latgale stat.,plān.reģ. kopā'!C15+'Rīga plān.reģ. kopā'!C15+'Vidzeme stat.,plān.reģ. kopā'!C15+'Zemgale stat.,plān.reģ.kopā'!C15</f>
        <v>35446</v>
      </c>
      <c r="D15" s="122">
        <f>'Kurzeme stat.,plān.reģ.kopā'!D15+'Latgale stat.,plān.reģ. kopā'!D15+'Rīga plān.reģ. kopā'!D15+'Vidzeme stat.,plān.reģ. kopā'!D15+'Zemgale stat.,plān.reģ.kopā'!D15</f>
        <v>208355</v>
      </c>
      <c r="E15" s="122">
        <f>'Kurzeme stat.,plān.reģ.kopā'!E15+'Latgale stat.,plān.reģ. kopā'!E15+'Rīga plān.reģ. kopā'!E15+'Vidzeme stat.,plān.reģ. kopā'!E15+'Zemgale stat.,plān.reģ.kopā'!E15</f>
        <v>246</v>
      </c>
      <c r="F15" s="122">
        <f>'Kurzeme stat.,plān.reģ.kopā'!F15+'Latgale stat.,plān.reģ. kopā'!F15+'Rīga plān.reģ. kopā'!F15+'Vidzeme stat.,plān.reģ. kopā'!F15+'Zemgale stat.,plān.reģ.kopā'!F15</f>
        <v>4085</v>
      </c>
      <c r="G15" s="125">
        <f t="shared" si="2"/>
        <v>248132</v>
      </c>
      <c r="H15" s="122">
        <f>'Kurzeme stat.,plān.reģ.kopā'!H15+'Latgale stat.,plān.reģ. kopā'!H15+'Rīga plān.reģ. kopā'!H15+'Vidzeme stat.,plān.reģ. kopā'!H15+'Zemgale stat.,plān.reģ.kopā'!H15</f>
        <v>36607</v>
      </c>
      <c r="I15" s="122">
        <f>'Kurzeme stat.,plān.reģ.kopā'!I15+'Latgale stat.,plān.reģ. kopā'!I15+'Rīga plān.reģ. kopā'!I15+'Vidzeme stat.,plān.reģ. kopā'!I15+'Zemgale stat.,plān.reģ.kopā'!I15</f>
        <v>3019</v>
      </c>
      <c r="J15" s="122">
        <f>'Kurzeme stat.,plān.reģ.kopā'!J15+'Latgale stat.,plān.reģ. kopā'!J15+'Rīga plān.reģ. kopā'!J15+'Vidzeme stat.,plān.reģ. kopā'!J15+'Zemgale stat.,plān.reģ.kopā'!J15</f>
        <v>6690</v>
      </c>
      <c r="K15" s="125">
        <f t="shared" si="3"/>
        <v>46316</v>
      </c>
      <c r="L15" s="125">
        <f t="shared" si="4"/>
        <v>294448</v>
      </c>
      <c r="M15" s="122">
        <f>'Kurzeme stat.,plān.reģ.kopā'!M15+'Latgale stat.,plān.reģ. kopā'!M15+'Rīga plān.reģ. kopā'!M15+'Vidzeme stat.,plān.reģ. kopā'!M15+'Zemgale stat.,plān.reģ.kopā'!M15</f>
        <v>3035</v>
      </c>
      <c r="N15" s="131">
        <f t="shared" si="5"/>
        <v>297483</v>
      </c>
      <c r="O15" s="3"/>
    </row>
    <row r="16" spans="1:15" ht="13.5" customHeight="1" x14ac:dyDescent="0.3">
      <c r="A16" s="267" t="s">
        <v>24</v>
      </c>
      <c r="B16" s="15" t="s">
        <v>16</v>
      </c>
      <c r="C16" s="120">
        <f>'Kurzeme stat.,plān.reģ.kopā'!C16+'Latgale stat.,plān.reģ. kopā'!C16+'Rīga plān.reģ. kopā'!C16+'Vidzeme stat.,plān.reģ. kopā'!C16+'Zemgale stat.,plān.reģ.kopā'!C16</f>
        <v>17344.14</v>
      </c>
      <c r="D16" s="120">
        <f>'Kurzeme stat.,plān.reģ.kopā'!D16+'Latgale stat.,plān.reģ. kopā'!D16+'Rīga plān.reģ. kopā'!D16+'Vidzeme stat.,plān.reģ. kopā'!D16+'Zemgale stat.,plān.reģ.kopā'!D16</f>
        <v>25453.61</v>
      </c>
      <c r="E16" s="120">
        <f>'Kurzeme stat.,plān.reģ.kopā'!E16+'Latgale stat.,plān.reģ. kopā'!E16+'Rīga plān.reģ. kopā'!E16+'Vidzeme stat.,plān.reģ. kopā'!E16+'Zemgale stat.,plān.reģ.kopā'!E16</f>
        <v>104.19</v>
      </c>
      <c r="F16" s="120">
        <f>'Kurzeme stat.,plān.reģ.kopā'!F16+'Latgale stat.,plān.reģ. kopā'!F16+'Rīga plān.reģ. kopā'!F16+'Vidzeme stat.,plān.reģ. kopā'!F16+'Zemgale stat.,plān.reģ.kopā'!F16</f>
        <v>176.17000000000002</v>
      </c>
      <c r="G16" s="118">
        <f t="shared" si="2"/>
        <v>43078.11</v>
      </c>
      <c r="H16" s="120">
        <f>'Kurzeme stat.,plān.reģ.kopā'!H16+'Latgale stat.,plān.reģ. kopā'!H16+'Rīga plān.reģ. kopā'!H16+'Vidzeme stat.,plān.reģ. kopā'!H16+'Zemgale stat.,plān.reģ.kopā'!H16</f>
        <v>6002.58</v>
      </c>
      <c r="I16" s="120">
        <f>'Kurzeme stat.,plān.reģ.kopā'!I16+'Latgale stat.,plān.reģ. kopā'!I16+'Rīga plān.reģ. kopā'!I16+'Vidzeme stat.,plān.reģ. kopā'!I16+'Zemgale stat.,plān.reģ.kopā'!I16</f>
        <v>445.84</v>
      </c>
      <c r="J16" s="120">
        <f>'Kurzeme stat.,plān.reģ.kopā'!J16+'Latgale stat.,plān.reģ. kopā'!J16+'Rīga plān.reģ. kopā'!J16+'Vidzeme stat.,plān.reģ. kopā'!J16+'Zemgale stat.,plān.reģ.kopā'!J16</f>
        <v>683.14</v>
      </c>
      <c r="K16" s="118">
        <f t="shared" si="3"/>
        <v>7131.56</v>
      </c>
      <c r="L16" s="118">
        <f t="shared" si="4"/>
        <v>50209.67</v>
      </c>
      <c r="M16" s="120">
        <f>'Kurzeme stat.,plān.reģ.kopā'!M16+'Latgale stat.,plān.reģ. kopā'!M16+'Rīga plān.reģ. kopā'!M16+'Vidzeme stat.,plān.reģ. kopā'!M16+'Zemgale stat.,plān.reģ.kopā'!M16</f>
        <v>413.97</v>
      </c>
      <c r="N16" s="131">
        <f t="shared" si="5"/>
        <v>50623.64</v>
      </c>
      <c r="O16" s="3"/>
    </row>
    <row r="17" spans="1:15" ht="13.5" customHeight="1" x14ac:dyDescent="0.3">
      <c r="A17" s="267"/>
      <c r="B17" s="15" t="s">
        <v>17</v>
      </c>
      <c r="C17" s="122">
        <f>'Kurzeme stat.,plān.reģ.kopā'!C17+'Latgale stat.,plān.reģ. kopā'!C17+'Rīga plān.reģ. kopā'!C17+'Vidzeme stat.,plān.reģ. kopā'!C17+'Zemgale stat.,plān.reģ.kopā'!C17</f>
        <v>130395.90000000001</v>
      </c>
      <c r="D17" s="122">
        <f>'Kurzeme stat.,plān.reģ.kopā'!D17+'Latgale stat.,plān.reģ. kopā'!D17+'Rīga plān.reģ. kopā'!D17+'Vidzeme stat.,plān.reģ. kopā'!D17+'Zemgale stat.,plān.reģ.kopā'!D17</f>
        <v>216362.28</v>
      </c>
      <c r="E17" s="122">
        <f>'Kurzeme stat.,plān.reģ.kopā'!E17+'Latgale stat.,plān.reģ. kopā'!E17+'Rīga plān.reģ. kopā'!E17+'Vidzeme stat.,plān.reģ. kopā'!E17+'Zemgale stat.,plān.reģ.kopā'!E17</f>
        <v>996.0200000000001</v>
      </c>
      <c r="F17" s="122">
        <f>'Kurzeme stat.,plān.reģ.kopā'!F17+'Latgale stat.,plān.reģ. kopā'!F17+'Rīga plān.reģ. kopā'!F17+'Vidzeme stat.,plān.reģ. kopā'!F17+'Zemgale stat.,plān.reģ.kopā'!F17</f>
        <v>3106.29</v>
      </c>
      <c r="G17" s="125">
        <f t="shared" si="2"/>
        <v>350860.49</v>
      </c>
      <c r="H17" s="122">
        <f>'Kurzeme stat.,plān.reģ.kopā'!H17+'Latgale stat.,plān.reģ. kopā'!H17+'Rīga plān.reģ. kopā'!H17+'Vidzeme stat.,plān.reģ. kopā'!H17+'Zemgale stat.,plān.reģ.kopā'!H17</f>
        <v>56858.560000000005</v>
      </c>
      <c r="I17" s="122">
        <f>'Kurzeme stat.,plān.reģ.kopā'!I17+'Latgale stat.,plān.reģ. kopā'!I17+'Rīga plān.reģ. kopā'!I17+'Vidzeme stat.,plān.reģ. kopā'!I17+'Zemgale stat.,plān.reģ.kopā'!I17</f>
        <v>4479.08</v>
      </c>
      <c r="J17" s="122">
        <f>'Kurzeme stat.,plān.reģ.kopā'!J17+'Latgale stat.,plān.reģ. kopā'!J17+'Rīga plān.reģ. kopā'!J17+'Vidzeme stat.,plān.reģ. kopā'!J17+'Zemgale stat.,plān.reģ.kopā'!J17</f>
        <v>7972.32</v>
      </c>
      <c r="K17" s="125">
        <f t="shared" si="3"/>
        <v>69309.960000000006</v>
      </c>
      <c r="L17" s="125">
        <f t="shared" si="4"/>
        <v>420170.45</v>
      </c>
      <c r="M17" s="122">
        <f>'Kurzeme stat.,plān.reģ.kopā'!M17+'Latgale stat.,plān.reģ. kopā'!M17+'Rīga plān.reģ. kopā'!M17+'Vidzeme stat.,plān.reģ. kopā'!M17+'Zemgale stat.,plān.reģ.kopā'!M17</f>
        <v>5543.6100000000006</v>
      </c>
      <c r="N17" s="131">
        <f t="shared" si="5"/>
        <v>425714.06</v>
      </c>
      <c r="O17" s="3"/>
    </row>
    <row r="18" spans="1:15" ht="13.5" customHeight="1" x14ac:dyDescent="0.3">
      <c r="A18" s="268" t="s">
        <v>25</v>
      </c>
      <c r="B18" s="15" t="s">
        <v>16</v>
      </c>
      <c r="C18" s="120">
        <f>'Kurzeme stat.,plān.reģ.kopā'!C18+'Latgale stat.,plān.reģ. kopā'!C18+'Rīga plān.reģ. kopā'!C18+'Vidzeme stat.,plān.reģ. kopā'!C18+'Zemgale stat.,plān.reģ.kopā'!C18</f>
        <v>32.89</v>
      </c>
      <c r="D18" s="120">
        <f>'Kurzeme stat.,plān.reģ.kopā'!D18+'Latgale stat.,plān.reģ. kopā'!D18+'Rīga plān.reģ. kopā'!D18+'Vidzeme stat.,plān.reģ. kopā'!D18+'Zemgale stat.,plān.reģ.kopā'!D18</f>
        <v>560.29999999999995</v>
      </c>
      <c r="E18" s="120">
        <f>'Kurzeme stat.,plān.reģ.kopā'!E18+'Latgale stat.,plān.reģ. kopā'!E18+'Rīga plān.reģ. kopā'!E18+'Vidzeme stat.,plān.reģ. kopā'!E18+'Zemgale stat.,plān.reģ.kopā'!E18</f>
        <v>0</v>
      </c>
      <c r="F18" s="120">
        <f>'Kurzeme stat.,plān.reģ.kopā'!F18+'Latgale stat.,plān.reģ. kopā'!F18+'Rīga plān.reģ. kopā'!F18+'Vidzeme stat.,plān.reģ. kopā'!F18+'Zemgale stat.,plān.reģ.kopā'!F18</f>
        <v>0</v>
      </c>
      <c r="G18" s="118">
        <f t="shared" si="2"/>
        <v>593.18999999999994</v>
      </c>
      <c r="H18" s="120">
        <f>'Kurzeme stat.,plān.reģ.kopā'!H18+'Latgale stat.,plān.reģ. kopā'!H18+'Rīga plān.reģ. kopā'!H18+'Vidzeme stat.,plān.reģ. kopā'!H18+'Zemgale stat.,plān.reģ.kopā'!H18</f>
        <v>20.91</v>
      </c>
      <c r="I18" s="120">
        <f>'Kurzeme stat.,plān.reģ.kopā'!I18+'Latgale stat.,plān.reģ. kopā'!I18+'Rīga plān.reģ. kopā'!I18+'Vidzeme stat.,plān.reģ. kopā'!I18+'Zemgale stat.,plān.reģ.kopā'!I18</f>
        <v>0</v>
      </c>
      <c r="J18" s="120">
        <f>'Kurzeme stat.,plān.reģ.kopā'!J18+'Latgale stat.,plān.reģ. kopā'!J18+'Rīga plān.reģ. kopā'!J18+'Vidzeme stat.,plān.reģ. kopā'!J18+'Zemgale stat.,plān.reģ.kopā'!J18</f>
        <v>5.07</v>
      </c>
      <c r="K18" s="118">
        <f t="shared" si="3"/>
        <v>25.98</v>
      </c>
      <c r="L18" s="118">
        <f t="shared" si="4"/>
        <v>619.16999999999996</v>
      </c>
      <c r="M18" s="120">
        <f>'Kurzeme stat.,plān.reģ.kopā'!M18+'Latgale stat.,plān.reģ. kopā'!M18+'Rīga plān.reģ. kopā'!M18+'Vidzeme stat.,plān.reģ. kopā'!M18+'Zemgale stat.,plān.reģ.kopā'!M18</f>
        <v>0</v>
      </c>
      <c r="N18" s="131">
        <f t="shared" si="5"/>
        <v>619.16999999999996</v>
      </c>
      <c r="O18" s="3"/>
    </row>
    <row r="19" spans="1:15" ht="13.5" customHeight="1" x14ac:dyDescent="0.3">
      <c r="A19" s="268"/>
      <c r="B19" s="15" t="s">
        <v>17</v>
      </c>
      <c r="C19" s="120">
        <f>'Kurzeme stat.,plān.reģ.kopā'!C19+'Latgale stat.,plān.reģ. kopā'!C19+'Rīga plān.reģ. kopā'!C19+'Vidzeme stat.,plān.reģ. kopā'!C19+'Zemgale stat.,plān.reģ.kopā'!C19</f>
        <v>6912</v>
      </c>
      <c r="D19" s="120">
        <f>'Kurzeme stat.,plān.reģ.kopā'!D19+'Latgale stat.,plān.reģ. kopā'!D19+'Rīga plān.reģ. kopā'!D19+'Vidzeme stat.,plān.reģ. kopā'!D19+'Zemgale stat.,plān.reģ.kopā'!D19</f>
        <v>150060</v>
      </c>
      <c r="E19" s="120">
        <f>'Kurzeme stat.,plān.reģ.kopā'!E19+'Latgale stat.,plān.reģ. kopā'!E19+'Rīga plān.reģ. kopā'!E19+'Vidzeme stat.,plān.reģ. kopā'!E19+'Zemgale stat.,plān.reģ.kopā'!E19</f>
        <v>0</v>
      </c>
      <c r="F19" s="120">
        <f>'Kurzeme stat.,plān.reģ.kopā'!F19+'Latgale stat.,plān.reģ. kopā'!F19+'Rīga plān.reģ. kopā'!F19+'Vidzeme stat.,plān.reģ. kopā'!F19+'Zemgale stat.,plān.reģ.kopā'!F19</f>
        <v>0</v>
      </c>
      <c r="G19" s="118">
        <f t="shared" si="2"/>
        <v>156972</v>
      </c>
      <c r="H19" s="120">
        <f>'Kurzeme stat.,plān.reģ.kopā'!H19+'Latgale stat.,plān.reģ. kopā'!H19+'Rīga plān.reģ. kopā'!H19+'Vidzeme stat.,plān.reģ. kopā'!H19+'Zemgale stat.,plān.reģ.kopā'!H19</f>
        <v>4784</v>
      </c>
      <c r="I19" s="120">
        <f>'Kurzeme stat.,plān.reģ.kopā'!I19+'Latgale stat.,plān.reģ. kopā'!I19+'Rīga plān.reģ. kopā'!I19+'Vidzeme stat.,plān.reģ. kopā'!I19+'Zemgale stat.,plān.reģ.kopā'!I19</f>
        <v>0</v>
      </c>
      <c r="J19" s="120">
        <f>'Kurzeme stat.,plān.reģ.kopā'!J19+'Latgale stat.,plān.reģ. kopā'!J19+'Rīga plān.reģ. kopā'!J19+'Vidzeme stat.,plān.reģ. kopā'!J19+'Zemgale stat.,plān.reģ.kopā'!J19</f>
        <v>730</v>
      </c>
      <c r="K19" s="118">
        <f t="shared" si="3"/>
        <v>5514</v>
      </c>
      <c r="L19" s="118">
        <f t="shared" si="4"/>
        <v>162486</v>
      </c>
      <c r="M19" s="120">
        <f>'Kurzeme stat.,plān.reģ.kopā'!M19+'Latgale stat.,plān.reģ. kopā'!M19+'Rīga plān.reģ. kopā'!M19+'Vidzeme stat.,plān.reģ. kopā'!M19+'Zemgale stat.,plān.reģ.kopā'!M19</f>
        <v>0</v>
      </c>
      <c r="N19" s="131">
        <f t="shared" si="5"/>
        <v>162486</v>
      </c>
      <c r="O19" s="3"/>
    </row>
    <row r="20" spans="1:15" ht="13.5" customHeight="1" x14ac:dyDescent="0.3">
      <c r="A20" s="268" t="s">
        <v>26</v>
      </c>
      <c r="B20" s="15" t="s">
        <v>16</v>
      </c>
      <c r="C20" s="120">
        <f>'Kurzeme stat.,plān.reģ.kopā'!C20+'Latgale stat.,plān.reģ. kopā'!C20+'Rīga plān.reģ. kopā'!C20+'Vidzeme stat.,plān.reģ. kopā'!C20+'Zemgale stat.,plān.reģ.kopā'!C20</f>
        <v>0.16</v>
      </c>
      <c r="D20" s="120">
        <f>'Kurzeme stat.,plān.reģ.kopā'!D20+'Latgale stat.,plān.reģ. kopā'!D20+'Rīga plān.reģ. kopā'!D20+'Vidzeme stat.,plān.reģ. kopā'!D20+'Zemgale stat.,plān.reģ.kopā'!D20</f>
        <v>0</v>
      </c>
      <c r="E20" s="120">
        <f>'Kurzeme stat.,plān.reģ.kopā'!E20+'Latgale stat.,plān.reģ. kopā'!E20+'Rīga plān.reģ. kopā'!E20+'Vidzeme stat.,plān.reģ. kopā'!E20+'Zemgale stat.,plān.reģ.kopā'!E20</f>
        <v>0</v>
      </c>
      <c r="F20" s="120">
        <f>'Kurzeme stat.,plān.reģ.kopā'!F20+'Latgale stat.,plān.reģ. kopā'!F20+'Rīga plān.reģ. kopā'!F20+'Vidzeme stat.,plān.reģ. kopā'!F20+'Zemgale stat.,plān.reģ.kopā'!F20</f>
        <v>0</v>
      </c>
      <c r="G20" s="118">
        <f t="shared" si="2"/>
        <v>0.16</v>
      </c>
      <c r="H20" s="120">
        <f>'Kurzeme stat.,plān.reģ.kopā'!H20+'Latgale stat.,plān.reģ. kopā'!H20+'Rīga plān.reģ. kopā'!H20+'Vidzeme stat.,plān.reģ. kopā'!H20+'Zemgale stat.,plān.reģ.kopā'!H20</f>
        <v>0</v>
      </c>
      <c r="I20" s="120">
        <f>'Kurzeme stat.,plān.reģ.kopā'!I20+'Latgale stat.,plān.reģ. kopā'!I20+'Rīga plān.reģ. kopā'!I20+'Vidzeme stat.,plān.reģ. kopā'!I20+'Zemgale stat.,plān.reģ.kopā'!I20</f>
        <v>0</v>
      </c>
      <c r="J20" s="120">
        <f>'Kurzeme stat.,plān.reģ.kopā'!J20+'Latgale stat.,plān.reģ. kopā'!J20+'Rīga plān.reģ. kopā'!J20+'Vidzeme stat.,plān.reģ. kopā'!J20+'Zemgale stat.,plān.reģ.kopā'!J20</f>
        <v>0</v>
      </c>
      <c r="K20" s="118">
        <f t="shared" si="3"/>
        <v>0</v>
      </c>
      <c r="L20" s="118">
        <f t="shared" si="4"/>
        <v>0.16</v>
      </c>
      <c r="M20" s="120">
        <f>'Kurzeme stat.,plān.reģ.kopā'!M20+'Latgale stat.,plān.reģ. kopā'!M20+'Rīga plān.reģ. kopā'!M20+'Vidzeme stat.,plān.reģ. kopā'!M20+'Zemgale stat.,plān.reģ.kopā'!M20</f>
        <v>1.3</v>
      </c>
      <c r="N20" s="131">
        <f t="shared" si="5"/>
        <v>1.46</v>
      </c>
      <c r="O20" s="3"/>
    </row>
    <row r="21" spans="1:15" ht="13.5" customHeight="1" x14ac:dyDescent="0.3">
      <c r="A21" s="268"/>
      <c r="B21" s="15" t="s">
        <v>17</v>
      </c>
      <c r="C21" s="120">
        <f>'Kurzeme stat.,plān.reģ.kopā'!C21+'Latgale stat.,plān.reģ. kopā'!C21+'Rīga plān.reģ. kopā'!C21+'Vidzeme stat.,plān.reģ. kopā'!C21+'Zemgale stat.,plān.reģ.kopā'!C21</f>
        <v>23</v>
      </c>
      <c r="D21" s="120">
        <f>'Kurzeme stat.,plān.reģ.kopā'!D21+'Latgale stat.,plān.reģ. kopā'!D21+'Rīga plān.reģ. kopā'!D21+'Vidzeme stat.,plān.reģ. kopā'!D21+'Zemgale stat.,plān.reģ.kopā'!D21</f>
        <v>0</v>
      </c>
      <c r="E21" s="120">
        <f>'Kurzeme stat.,plān.reģ.kopā'!E21+'Latgale stat.,plān.reģ. kopā'!E21+'Rīga plān.reģ. kopā'!E21+'Vidzeme stat.,plān.reģ. kopā'!E21+'Zemgale stat.,plān.reģ.kopā'!E21</f>
        <v>0</v>
      </c>
      <c r="F21" s="120">
        <f>'Kurzeme stat.,plān.reģ.kopā'!F21+'Latgale stat.,plān.reģ. kopā'!F21+'Rīga plān.reģ. kopā'!F21+'Vidzeme stat.,plān.reģ. kopā'!F21+'Zemgale stat.,plān.reģ.kopā'!F21</f>
        <v>0</v>
      </c>
      <c r="G21" s="118">
        <f t="shared" si="2"/>
        <v>23</v>
      </c>
      <c r="H21" s="120">
        <f>'Kurzeme stat.,plān.reģ.kopā'!H21+'Latgale stat.,plān.reģ. kopā'!H21+'Rīga plān.reģ. kopā'!H21+'Vidzeme stat.,plān.reģ. kopā'!H21+'Zemgale stat.,plān.reģ.kopā'!H21</f>
        <v>0</v>
      </c>
      <c r="I21" s="120">
        <f>'Kurzeme stat.,plān.reģ.kopā'!I21+'Latgale stat.,plān.reģ. kopā'!I21+'Rīga plān.reģ. kopā'!I21+'Vidzeme stat.,plān.reģ. kopā'!I21+'Zemgale stat.,plān.reģ.kopā'!I21</f>
        <v>0</v>
      </c>
      <c r="J21" s="120">
        <f>'Kurzeme stat.,plān.reģ.kopā'!J21+'Latgale stat.,plān.reģ. kopā'!J21+'Rīga plān.reģ. kopā'!J21+'Vidzeme stat.,plān.reģ. kopā'!J21+'Zemgale stat.,plān.reģ.kopā'!J21</f>
        <v>0</v>
      </c>
      <c r="K21" s="118">
        <f t="shared" si="3"/>
        <v>0</v>
      </c>
      <c r="L21" s="118">
        <f t="shared" si="4"/>
        <v>23</v>
      </c>
      <c r="M21" s="120">
        <f>'Kurzeme stat.,plān.reģ.kopā'!M21+'Latgale stat.,plān.reģ. kopā'!M21+'Rīga plān.reģ. kopā'!M21+'Vidzeme stat.,plān.reģ. kopā'!M21+'Zemgale stat.,plān.reģ.kopā'!M21</f>
        <v>15</v>
      </c>
      <c r="N21" s="131">
        <f t="shared" si="5"/>
        <v>38</v>
      </c>
      <c r="O21" s="3"/>
    </row>
    <row r="22" spans="1:15" ht="13.5" customHeight="1" x14ac:dyDescent="0.3">
      <c r="A22" s="12" t="s">
        <v>27</v>
      </c>
      <c r="B22" s="15" t="s">
        <v>16</v>
      </c>
      <c r="C22" s="120">
        <f>'Kurzeme stat.,plān.reģ.kopā'!C22+'Latgale stat.,plān.reģ. kopā'!C22+'Rīga plān.reģ. kopā'!C22+'Vidzeme stat.,plān.reģ. kopā'!C22+'Zemgale stat.,plān.reģ.kopā'!C22</f>
        <v>210.9</v>
      </c>
      <c r="D22" s="120">
        <f>'Kurzeme stat.,plān.reģ.kopā'!D22+'Latgale stat.,plān.reģ. kopā'!D22+'Rīga plān.reģ. kopā'!D22+'Vidzeme stat.,plān.reģ. kopā'!D22+'Zemgale stat.,plān.reģ.kopā'!D22</f>
        <v>101.96000000000001</v>
      </c>
      <c r="E22" s="120">
        <f>'Kurzeme stat.,plān.reģ.kopā'!E22+'Latgale stat.,plān.reģ. kopā'!E22+'Rīga plān.reģ. kopā'!E22+'Vidzeme stat.,plān.reģ. kopā'!E22+'Zemgale stat.,plān.reģ.kopā'!E22</f>
        <v>1.07</v>
      </c>
      <c r="F22" s="120">
        <f>'Kurzeme stat.,plān.reģ.kopā'!F22+'Latgale stat.,plān.reģ. kopā'!F22+'Rīga plān.reģ. kopā'!F22+'Vidzeme stat.,plān.reģ. kopā'!F22+'Zemgale stat.,plān.reģ.kopā'!F22</f>
        <v>0.32</v>
      </c>
      <c r="G22" s="118">
        <f t="shared" si="2"/>
        <v>314.25</v>
      </c>
      <c r="H22" s="120">
        <f>'Kurzeme stat.,plān.reģ.kopā'!H22+'Latgale stat.,plān.reģ. kopā'!H22+'Rīga plān.reģ. kopā'!H22+'Vidzeme stat.,plān.reģ. kopā'!H22+'Zemgale stat.,plān.reģ.kopā'!H22</f>
        <v>100.41</v>
      </c>
      <c r="I22" s="120">
        <f>'Kurzeme stat.,plān.reģ.kopā'!I22+'Latgale stat.,plān.reģ. kopā'!I22+'Rīga plān.reģ. kopā'!I22+'Vidzeme stat.,plān.reģ. kopā'!I22+'Zemgale stat.,plān.reģ.kopā'!I22</f>
        <v>5.0200000000000005</v>
      </c>
      <c r="J22" s="120">
        <f>'Kurzeme stat.,plān.reģ.kopā'!J22+'Latgale stat.,plān.reģ. kopā'!J22+'Rīga plān.reģ. kopā'!J22+'Vidzeme stat.,plān.reģ. kopā'!J22+'Zemgale stat.,plān.reģ.kopā'!J22</f>
        <v>25.36</v>
      </c>
      <c r="K22" s="118">
        <f t="shared" si="3"/>
        <v>130.79</v>
      </c>
      <c r="L22" s="118">
        <f t="shared" si="4"/>
        <v>445.03999999999996</v>
      </c>
      <c r="M22" s="120">
        <f>'Kurzeme stat.,plān.reģ.kopā'!M22+'Latgale stat.,plān.reģ. kopā'!M22+'Rīga plān.reģ. kopā'!M22+'Vidzeme stat.,plān.reģ. kopā'!M22+'Zemgale stat.,plān.reģ.kopā'!M22</f>
        <v>5.04</v>
      </c>
      <c r="N22" s="131">
        <f t="shared" si="5"/>
        <v>450.08</v>
      </c>
      <c r="O22" s="3"/>
    </row>
    <row r="23" spans="1:15" ht="13.5" customHeight="1" x14ac:dyDescent="0.3">
      <c r="A23" s="14"/>
      <c r="B23" s="15" t="s">
        <v>17</v>
      </c>
      <c r="C23" s="120">
        <f>'Kurzeme stat.,plān.reģ.kopā'!C23+'Latgale stat.,plān.reģ. kopā'!C23+'Rīga plān.reģ. kopā'!C23+'Vidzeme stat.,plān.reģ. kopā'!C23+'Zemgale stat.,plān.reģ.kopā'!C23</f>
        <v>24539.649999999998</v>
      </c>
      <c r="D23" s="120">
        <f>'Kurzeme stat.,plān.reģ.kopā'!D23+'Latgale stat.,plān.reģ. kopā'!D23+'Rīga plān.reģ. kopā'!D23+'Vidzeme stat.,plān.reģ. kopā'!D23+'Zemgale stat.,plān.reģ.kopā'!D23</f>
        <v>8985.1700000000019</v>
      </c>
      <c r="E23" s="120">
        <f>'Kurzeme stat.,plān.reģ.kopā'!E23+'Latgale stat.,plān.reģ. kopā'!E23+'Rīga plān.reģ. kopā'!E23+'Vidzeme stat.,plān.reģ. kopā'!E23+'Zemgale stat.,plān.reģ.kopā'!E23</f>
        <v>14.2</v>
      </c>
      <c r="F23" s="120">
        <f>'Kurzeme stat.,plān.reģ.kopā'!F23+'Latgale stat.,plān.reģ. kopā'!F23+'Rīga plān.reģ. kopā'!F23+'Vidzeme stat.,plān.reģ. kopā'!F23+'Zemgale stat.,plān.reģ.kopā'!F23</f>
        <v>30</v>
      </c>
      <c r="G23" s="118">
        <f t="shared" si="2"/>
        <v>33569.019999999997</v>
      </c>
      <c r="H23" s="120">
        <f>'Kurzeme stat.,plān.reģ.kopā'!H23+'Latgale stat.,plān.reģ. kopā'!H23+'Rīga plān.reģ. kopā'!H23+'Vidzeme stat.,plān.reģ. kopā'!H23+'Zemgale stat.,plān.reģ.kopā'!H23</f>
        <v>7607.58</v>
      </c>
      <c r="I23" s="120">
        <f>'Kurzeme stat.,plān.reģ.kopā'!I23+'Latgale stat.,plān.reģ. kopā'!I23+'Rīga plān.reģ. kopā'!I23+'Vidzeme stat.,plān.reģ. kopā'!I23+'Zemgale stat.,plān.reģ.kopā'!I23</f>
        <v>543.8599999999999</v>
      </c>
      <c r="J23" s="120">
        <f>'Kurzeme stat.,plān.reģ.kopā'!J23+'Latgale stat.,plān.reģ. kopā'!J23+'Rīga plān.reģ. kopā'!J23+'Vidzeme stat.,plān.reģ. kopā'!J23+'Zemgale stat.,plān.reģ.kopā'!J23</f>
        <v>1862.6100000000001</v>
      </c>
      <c r="K23" s="118">
        <f t="shared" si="3"/>
        <v>10014.049999999999</v>
      </c>
      <c r="L23" s="118">
        <f t="shared" si="4"/>
        <v>43583.069999999992</v>
      </c>
      <c r="M23" s="120">
        <f>'Kurzeme stat.,plān.reģ.kopā'!M23+'Latgale stat.,plān.reģ. kopā'!M23+'Rīga plān.reģ. kopā'!M23+'Vidzeme stat.,plān.reģ. kopā'!M23+'Zemgale stat.,plān.reģ.kopā'!M23</f>
        <v>389.29</v>
      </c>
      <c r="N23" s="131">
        <f t="shared" si="5"/>
        <v>43972.359999999993</v>
      </c>
      <c r="O23" s="3"/>
    </row>
    <row r="24" spans="1:15" ht="13.5" customHeight="1" x14ac:dyDescent="0.3">
      <c r="A24" s="267" t="s">
        <v>28</v>
      </c>
      <c r="B24" s="15" t="s">
        <v>16</v>
      </c>
      <c r="C24" s="120">
        <f>'Kurzeme stat.,plān.reģ.kopā'!C24+'Latgale stat.,plān.reģ. kopā'!C24+'Rīga plān.reģ. kopā'!C24+'Vidzeme stat.,plān.reģ. kopā'!C24+'Zemgale stat.,plān.reģ.kopā'!C24</f>
        <v>991.75</v>
      </c>
      <c r="D24" s="120">
        <f>'Kurzeme stat.,plān.reģ.kopā'!D24+'Latgale stat.,plān.reģ. kopā'!D24+'Rīga plān.reģ. kopā'!D24+'Vidzeme stat.,plān.reģ. kopā'!D24+'Zemgale stat.,plān.reģ.kopā'!D24</f>
        <v>499.93</v>
      </c>
      <c r="E24" s="120">
        <f>'Kurzeme stat.,plān.reģ.kopā'!E24+'Latgale stat.,plān.reģ. kopā'!E24+'Rīga plān.reģ. kopā'!E24+'Vidzeme stat.,plān.reģ. kopā'!E24+'Zemgale stat.,plān.reģ.kopā'!E24</f>
        <v>11.68</v>
      </c>
      <c r="F24" s="120">
        <f>'Kurzeme stat.,plān.reģ.kopā'!F24+'Latgale stat.,plān.reģ. kopā'!F24+'Rīga plān.reģ. kopā'!F24+'Vidzeme stat.,plān.reģ. kopā'!F24+'Zemgale stat.,plān.reģ.kopā'!F24</f>
        <v>12.469999999999999</v>
      </c>
      <c r="G24" s="118">
        <f t="shared" si="2"/>
        <v>1515.8300000000002</v>
      </c>
      <c r="H24" s="120">
        <f>'Kurzeme stat.,plān.reģ.kopā'!H24+'Latgale stat.,plān.reģ. kopā'!H24+'Rīga plān.reģ. kopā'!H24+'Vidzeme stat.,plān.reģ. kopā'!H24+'Zemgale stat.,plān.reģ.kopā'!H24</f>
        <v>782.64</v>
      </c>
      <c r="I24" s="120">
        <f>'Kurzeme stat.,plān.reģ.kopā'!I24+'Latgale stat.,plān.reģ. kopā'!I24+'Rīga plān.reģ. kopā'!I24+'Vidzeme stat.,plān.reģ. kopā'!I24+'Zemgale stat.,plān.reģ.kopā'!I24</f>
        <v>79.600000000000009</v>
      </c>
      <c r="J24" s="120">
        <f>'Kurzeme stat.,plān.reģ.kopā'!J24+'Latgale stat.,plān.reģ. kopā'!J24+'Rīga plān.reģ. kopā'!J24+'Vidzeme stat.,plān.reģ. kopā'!J24+'Zemgale stat.,plān.reģ.kopā'!J24</f>
        <v>72.06</v>
      </c>
      <c r="K24" s="118">
        <f t="shared" si="3"/>
        <v>934.3</v>
      </c>
      <c r="L24" s="118">
        <f t="shared" si="4"/>
        <v>2450.13</v>
      </c>
      <c r="M24" s="120">
        <f>'Kurzeme stat.,plān.reģ.kopā'!M24+'Latgale stat.,plān.reģ. kopā'!M24+'Rīga plān.reģ. kopā'!M24+'Vidzeme stat.,plān.reģ. kopā'!M24+'Zemgale stat.,plān.reģ.kopā'!M24</f>
        <v>90.830000000000013</v>
      </c>
      <c r="N24" s="131">
        <f t="shared" si="5"/>
        <v>2540.96</v>
      </c>
      <c r="O24" s="3"/>
    </row>
    <row r="25" spans="1:15" ht="13.5" customHeight="1" x14ac:dyDescent="0.3">
      <c r="A25" s="267"/>
      <c r="B25" s="15" t="s">
        <v>17</v>
      </c>
      <c r="C25" s="122">
        <f>'Kurzeme stat.,plān.reģ.kopā'!C25+'Latgale stat.,plān.reģ. kopā'!C25+'Rīga plān.reģ. kopā'!C25+'Vidzeme stat.,plān.reģ. kopā'!C25+'Zemgale stat.,plān.reģ.kopā'!C25</f>
        <v>39820.189999999995</v>
      </c>
      <c r="D25" s="122">
        <f>'Kurzeme stat.,plān.reģ.kopā'!D25+'Latgale stat.,plān.reģ. kopā'!D25+'Rīga plān.reģ. kopā'!D25+'Vidzeme stat.,plān.reģ. kopā'!D25+'Zemgale stat.,plān.reģ.kopā'!D25</f>
        <v>28926.54</v>
      </c>
      <c r="E25" s="122">
        <f>'Kurzeme stat.,plān.reģ.kopā'!E25+'Latgale stat.,plān.reģ. kopā'!E25+'Rīga plān.reģ. kopā'!E25+'Vidzeme stat.,plān.reģ. kopā'!E25+'Zemgale stat.,plān.reģ.kopā'!E25</f>
        <v>23.86</v>
      </c>
      <c r="F25" s="122">
        <f>'Kurzeme stat.,plān.reģ.kopā'!F25+'Latgale stat.,plān.reģ. kopā'!F25+'Rīga plān.reģ. kopā'!F25+'Vidzeme stat.,plān.reģ. kopā'!F25+'Zemgale stat.,plān.reģ.kopā'!F25</f>
        <v>76.33</v>
      </c>
      <c r="G25" s="125">
        <f t="shared" si="2"/>
        <v>68846.92</v>
      </c>
      <c r="H25" s="122">
        <f>'Kurzeme stat.,plān.reģ.kopā'!H25+'Latgale stat.,plān.reģ. kopā'!H25+'Rīga plān.reģ. kopā'!H25+'Vidzeme stat.,plān.reģ. kopā'!H25+'Zemgale stat.,plān.reģ.kopā'!H25</f>
        <v>52540.729999999996</v>
      </c>
      <c r="I25" s="122">
        <f>'Kurzeme stat.,plān.reģ.kopā'!I25+'Latgale stat.,plān.reģ. kopā'!I25+'Rīga plān.reģ. kopā'!I25+'Vidzeme stat.,plān.reģ. kopā'!I25+'Zemgale stat.,plān.reģ.kopā'!I25</f>
        <v>5731.35</v>
      </c>
      <c r="J25" s="122">
        <f>'Kurzeme stat.,plān.reģ.kopā'!J25+'Latgale stat.,plān.reģ. kopā'!J25+'Rīga plān.reģ. kopā'!J25+'Vidzeme stat.,plān.reģ. kopā'!J25+'Zemgale stat.,plān.reģ.kopā'!J25</f>
        <v>4071.2899999999995</v>
      </c>
      <c r="K25" s="125">
        <f t="shared" si="3"/>
        <v>62343.369999999995</v>
      </c>
      <c r="L25" s="125">
        <f t="shared" si="4"/>
        <v>131190.28999999998</v>
      </c>
      <c r="M25" s="122">
        <f>'Kurzeme stat.,plān.reģ.kopā'!M25+'Latgale stat.,plān.reģ. kopā'!M25+'Rīga plān.reģ. kopā'!M25+'Vidzeme stat.,plān.reģ. kopā'!M25+'Zemgale stat.,plān.reģ.kopā'!M25</f>
        <v>4065</v>
      </c>
      <c r="N25" s="131">
        <f t="shared" si="5"/>
        <v>135255.28999999998</v>
      </c>
      <c r="O25" s="3"/>
    </row>
    <row r="26" spans="1:15" ht="13.5" customHeight="1" x14ac:dyDescent="0.3">
      <c r="A26" s="267" t="s">
        <v>29</v>
      </c>
      <c r="B26" s="15" t="s">
        <v>16</v>
      </c>
      <c r="C26" s="120">
        <f>'Kurzeme stat.,plān.reģ.kopā'!C26+'Latgale stat.,plān.reģ. kopā'!C26+'Rīga plān.reģ. kopā'!C26+'Vidzeme stat.,plān.reģ. kopā'!C26+'Zemgale stat.,plān.reģ.kopā'!C26</f>
        <v>0</v>
      </c>
      <c r="D26" s="120">
        <f>'Kurzeme stat.,plān.reģ.kopā'!D26+'Latgale stat.,plān.reģ. kopā'!D26+'Rīga plān.reģ. kopā'!D26+'Vidzeme stat.,plān.reģ. kopā'!D26+'Zemgale stat.,plān.reģ.kopā'!D26</f>
        <v>0</v>
      </c>
      <c r="E26" s="120">
        <f>'Kurzeme stat.,plān.reģ.kopā'!E26+'Latgale stat.,plān.reģ. kopā'!E26+'Rīga plān.reģ. kopā'!E26+'Vidzeme stat.,plān.reģ. kopā'!E26+'Zemgale stat.,plān.reģ.kopā'!E26</f>
        <v>0</v>
      </c>
      <c r="F26" s="120">
        <f>'Kurzeme stat.,plān.reģ.kopā'!F26+'Latgale stat.,plān.reģ. kopā'!F26+'Rīga plān.reģ. kopā'!F26+'Vidzeme stat.,plān.reģ. kopā'!F26+'Zemgale stat.,plān.reģ.kopā'!F26</f>
        <v>0</v>
      </c>
      <c r="G26" s="118">
        <f t="shared" si="2"/>
        <v>0</v>
      </c>
      <c r="H26" s="120">
        <f>'Kurzeme stat.,plān.reģ.kopā'!H26+'Latgale stat.,plān.reģ. kopā'!H26+'Rīga plān.reģ. kopā'!H26+'Vidzeme stat.,plān.reģ. kopā'!H26+'Zemgale stat.,plān.reģ.kopā'!H26</f>
        <v>0</v>
      </c>
      <c r="I26" s="120">
        <f>'Kurzeme stat.,plān.reģ.kopā'!I26+'Latgale stat.,plān.reģ. kopā'!I26+'Rīga plān.reģ. kopā'!I26+'Vidzeme stat.,plān.reģ. kopā'!I26+'Zemgale stat.,plān.reģ.kopā'!I26</f>
        <v>0</v>
      </c>
      <c r="J26" s="120">
        <f>'Kurzeme stat.,plān.reģ.kopā'!J26+'Latgale stat.,plān.reģ. kopā'!J26+'Rīga plān.reģ. kopā'!J26+'Vidzeme stat.,plān.reģ. kopā'!J26+'Zemgale stat.,plān.reģ.kopā'!J26</f>
        <v>0</v>
      </c>
      <c r="K26" s="118">
        <f t="shared" si="3"/>
        <v>0</v>
      </c>
      <c r="L26" s="118">
        <f t="shared" si="4"/>
        <v>0</v>
      </c>
      <c r="M26" s="120">
        <f>'Kurzeme stat.,plān.reģ.kopā'!M26+'Latgale stat.,plān.reģ. kopā'!M26+'Rīga plān.reģ. kopā'!M26+'Vidzeme stat.,plān.reģ. kopā'!M26+'Zemgale stat.,plān.reģ.kopā'!M26</f>
        <v>0</v>
      </c>
      <c r="N26" s="131">
        <f t="shared" si="5"/>
        <v>0</v>
      </c>
      <c r="O26" s="3"/>
    </row>
    <row r="27" spans="1:15" ht="13.5" customHeight="1" x14ac:dyDescent="0.3">
      <c r="A27" s="267"/>
      <c r="B27" s="15" t="s">
        <v>17</v>
      </c>
      <c r="C27" s="120">
        <f>'Kurzeme stat.,plān.reģ.kopā'!C27+'Latgale stat.,plān.reģ. kopā'!C27+'Rīga plān.reģ. kopā'!C27+'Vidzeme stat.,plān.reģ. kopā'!C27+'Zemgale stat.,plān.reģ.kopā'!C27</f>
        <v>0</v>
      </c>
      <c r="D27" s="120">
        <f>'Kurzeme stat.,plān.reģ.kopā'!D27+'Latgale stat.,plān.reģ. kopā'!D27+'Rīga plān.reģ. kopā'!D27+'Vidzeme stat.,plān.reģ. kopā'!D27+'Zemgale stat.,plān.reģ.kopā'!D27</f>
        <v>0</v>
      </c>
      <c r="E27" s="120">
        <f>'Kurzeme stat.,plān.reģ.kopā'!E27+'Latgale stat.,plān.reģ. kopā'!E27+'Rīga plān.reģ. kopā'!E27+'Vidzeme stat.,plān.reģ. kopā'!E27+'Zemgale stat.,plān.reģ.kopā'!E27</f>
        <v>0</v>
      </c>
      <c r="F27" s="120">
        <f>'Kurzeme stat.,plān.reģ.kopā'!F27+'Latgale stat.,plān.reģ. kopā'!F27+'Rīga plān.reģ. kopā'!F27+'Vidzeme stat.,plān.reģ. kopā'!F27+'Zemgale stat.,plān.reģ.kopā'!F27</f>
        <v>0</v>
      </c>
      <c r="G27" s="118">
        <f t="shared" si="2"/>
        <v>0</v>
      </c>
      <c r="H27" s="120">
        <f>'Kurzeme stat.,plān.reģ.kopā'!H27+'Latgale stat.,plān.reģ. kopā'!H27+'Rīga plān.reģ. kopā'!H27+'Vidzeme stat.,plān.reģ. kopā'!H27+'Zemgale stat.,plān.reģ.kopā'!H27</f>
        <v>0</v>
      </c>
      <c r="I27" s="120">
        <f>'Kurzeme stat.,plān.reģ.kopā'!I27+'Latgale stat.,plān.reģ. kopā'!I27+'Rīga plān.reģ. kopā'!I27+'Vidzeme stat.,plān.reģ. kopā'!I27+'Zemgale stat.,plān.reģ.kopā'!I27</f>
        <v>0</v>
      </c>
      <c r="J27" s="120">
        <f>'Kurzeme stat.,plān.reģ.kopā'!J27+'Latgale stat.,plān.reģ. kopā'!J27+'Rīga plān.reģ. kopā'!J27+'Vidzeme stat.,plān.reģ. kopā'!J27+'Zemgale stat.,plān.reģ.kopā'!J27</f>
        <v>0</v>
      </c>
      <c r="K27" s="118">
        <f t="shared" si="3"/>
        <v>0</v>
      </c>
      <c r="L27" s="118">
        <f t="shared" si="4"/>
        <v>0</v>
      </c>
      <c r="M27" s="120">
        <f>'Kurzeme stat.,plān.reģ.kopā'!M27+'Latgale stat.,plān.reģ. kopā'!M27+'Rīga plān.reģ. kopā'!M27+'Vidzeme stat.,plān.reģ. kopā'!M27+'Zemgale stat.,plān.reģ.kopā'!M27</f>
        <v>0</v>
      </c>
      <c r="N27" s="131">
        <f t="shared" si="5"/>
        <v>0</v>
      </c>
      <c r="O27" s="3"/>
    </row>
    <row r="28" spans="1:15" ht="13.5" customHeight="1" x14ac:dyDescent="0.3">
      <c r="A28" s="267" t="s">
        <v>30</v>
      </c>
      <c r="B28" s="15" t="s">
        <v>16</v>
      </c>
      <c r="C28" s="120">
        <f>'Kurzeme stat.,plān.reģ.kopā'!C28+'Latgale stat.,plān.reģ. kopā'!C28+'Rīga plān.reģ. kopā'!C28+'Vidzeme stat.,plān.reģ. kopā'!C28+'Zemgale stat.,plān.reģ.kopā'!C28</f>
        <v>7.23</v>
      </c>
      <c r="D28" s="120">
        <f>'Kurzeme stat.,plān.reģ.kopā'!D28+'Latgale stat.,plān.reģ. kopā'!D28+'Rīga plān.reģ. kopā'!D28+'Vidzeme stat.,plān.reģ. kopā'!D28+'Zemgale stat.,plān.reģ.kopā'!D28</f>
        <v>1.63</v>
      </c>
      <c r="E28" s="120">
        <f>'Kurzeme stat.,plān.reģ.kopā'!E28+'Latgale stat.,plān.reģ. kopā'!E28+'Rīga plān.reģ. kopā'!E28+'Vidzeme stat.,plān.reģ. kopā'!E28+'Zemgale stat.,plān.reģ.kopā'!E28</f>
        <v>0</v>
      </c>
      <c r="F28" s="120">
        <f>'Kurzeme stat.,plān.reģ.kopā'!F28+'Latgale stat.,plān.reģ. kopā'!F28+'Rīga plān.reģ. kopā'!F28+'Vidzeme stat.,plān.reģ. kopā'!F28+'Zemgale stat.,plān.reģ.kopā'!F28</f>
        <v>0</v>
      </c>
      <c r="G28" s="118">
        <f t="shared" si="2"/>
        <v>8.86</v>
      </c>
      <c r="H28" s="120">
        <f>'Kurzeme stat.,plān.reģ.kopā'!H28+'Latgale stat.,plān.reģ. kopā'!H28+'Rīga plān.reģ. kopā'!H28+'Vidzeme stat.,plān.reģ. kopā'!H28+'Zemgale stat.,plān.reģ.kopā'!H28</f>
        <v>3.35</v>
      </c>
      <c r="I28" s="120">
        <f>'Kurzeme stat.,plān.reģ.kopā'!I28+'Latgale stat.,plān.reģ. kopā'!I28+'Rīga plān.reģ. kopā'!I28+'Vidzeme stat.,plān.reģ. kopā'!I28+'Zemgale stat.,plān.reģ.kopā'!I28</f>
        <v>2.0699999999999998</v>
      </c>
      <c r="J28" s="120">
        <f>'Kurzeme stat.,plān.reģ.kopā'!J28+'Latgale stat.,plān.reģ. kopā'!J28+'Rīga plān.reģ. kopā'!J28+'Vidzeme stat.,plān.reģ. kopā'!J28+'Zemgale stat.,plān.reģ.kopā'!J28</f>
        <v>0</v>
      </c>
      <c r="K28" s="118">
        <f t="shared" si="3"/>
        <v>5.42</v>
      </c>
      <c r="L28" s="118">
        <f t="shared" si="4"/>
        <v>14.28</v>
      </c>
      <c r="M28" s="120">
        <f>'Kurzeme stat.,plān.reģ.kopā'!M28+'Latgale stat.,plān.reģ. kopā'!M28+'Rīga plān.reģ. kopā'!M28+'Vidzeme stat.,plān.reģ. kopā'!M28+'Zemgale stat.,plān.reģ.kopā'!M28</f>
        <v>0</v>
      </c>
      <c r="N28" s="131">
        <f t="shared" si="5"/>
        <v>14.28</v>
      </c>
      <c r="O28" s="3"/>
    </row>
    <row r="29" spans="1:15" ht="13.5" customHeight="1" x14ac:dyDescent="0.3">
      <c r="A29" s="267"/>
      <c r="B29" s="15" t="s">
        <v>17</v>
      </c>
      <c r="C29" s="120">
        <f>'Kurzeme stat.,plān.reģ.kopā'!C29+'Latgale stat.,plān.reģ. kopā'!C29+'Rīga plān.reģ. kopā'!C29+'Vidzeme stat.,plān.reģ. kopā'!C29+'Zemgale stat.,plān.reģ.kopā'!C29</f>
        <v>114</v>
      </c>
      <c r="D29" s="120">
        <f>'Kurzeme stat.,plān.reģ.kopā'!D29+'Latgale stat.,plān.reģ. kopā'!D29+'Rīga plān.reģ. kopā'!D29+'Vidzeme stat.,plān.reģ. kopā'!D29+'Zemgale stat.,plān.reģ.kopā'!D29</f>
        <v>81</v>
      </c>
      <c r="E29" s="120">
        <f>'Kurzeme stat.,plān.reģ.kopā'!E29+'Latgale stat.,plān.reģ. kopā'!E29+'Rīga plān.reģ. kopā'!E29+'Vidzeme stat.,plān.reģ. kopā'!E29+'Zemgale stat.,plān.reģ.kopā'!E29</f>
        <v>0</v>
      </c>
      <c r="F29" s="120">
        <f>'Kurzeme stat.,plān.reģ.kopā'!F29+'Latgale stat.,plān.reģ. kopā'!F29+'Rīga plān.reģ. kopā'!F29+'Vidzeme stat.,plān.reģ. kopā'!F29+'Zemgale stat.,plān.reģ.kopā'!F29</f>
        <v>0</v>
      </c>
      <c r="G29" s="118">
        <f t="shared" si="2"/>
        <v>195</v>
      </c>
      <c r="H29" s="120">
        <f>'Kurzeme stat.,plān.reģ.kopā'!H29+'Latgale stat.,plān.reģ. kopā'!H29+'Rīga plān.reģ. kopā'!H29+'Vidzeme stat.,plān.reģ. kopā'!H29+'Zemgale stat.,plān.reģ.kopā'!H29</f>
        <v>98</v>
      </c>
      <c r="I29" s="120">
        <f>'Kurzeme stat.,plān.reģ.kopā'!I29+'Latgale stat.,plān.reģ. kopā'!I29+'Rīga plān.reģ. kopā'!I29+'Vidzeme stat.,plān.reģ. kopā'!I29+'Zemgale stat.,plān.reģ.kopā'!I29</f>
        <v>70</v>
      </c>
      <c r="J29" s="120">
        <f>'Kurzeme stat.,plān.reģ.kopā'!J29+'Latgale stat.,plān.reģ. kopā'!J29+'Rīga plān.reģ. kopā'!J29+'Vidzeme stat.,plān.reģ. kopā'!J29+'Zemgale stat.,plān.reģ.kopā'!J29</f>
        <v>0</v>
      </c>
      <c r="K29" s="118">
        <f t="shared" si="3"/>
        <v>168</v>
      </c>
      <c r="L29" s="118">
        <f t="shared" si="4"/>
        <v>363</v>
      </c>
      <c r="M29" s="120">
        <f>'Kurzeme stat.,plān.reģ.kopā'!M29+'Latgale stat.,plān.reģ. kopā'!M29+'Rīga plān.reģ. kopā'!M29+'Vidzeme stat.,plān.reģ. kopā'!M29+'Zemgale stat.,plān.reģ.kopā'!M29</f>
        <v>0</v>
      </c>
      <c r="N29" s="131">
        <f t="shared" si="5"/>
        <v>363</v>
      </c>
      <c r="O29" s="3"/>
    </row>
    <row r="30" spans="1:15" ht="13.5" customHeight="1" x14ac:dyDescent="0.3">
      <c r="A30" s="267" t="s">
        <v>31</v>
      </c>
      <c r="B30" s="15" t="s">
        <v>16</v>
      </c>
      <c r="C30" s="120">
        <f>'Kurzeme stat.,plān.reģ.kopā'!C30+'Latgale stat.,plān.reģ. kopā'!C30+'Rīga plān.reģ. kopā'!C30+'Vidzeme stat.,plān.reģ. kopā'!C30+'Zemgale stat.,plān.reģ.kopā'!C30</f>
        <v>537.28</v>
      </c>
      <c r="D30" s="120">
        <f>'Kurzeme stat.,plān.reģ.kopā'!D30+'Latgale stat.,plān.reģ. kopā'!D30+'Rīga plān.reģ. kopā'!D30+'Vidzeme stat.,plān.reģ. kopā'!D30+'Zemgale stat.,plān.reģ.kopā'!D30</f>
        <v>203.66</v>
      </c>
      <c r="E30" s="120">
        <f>'Kurzeme stat.,plān.reģ.kopā'!E30+'Latgale stat.,plān.reģ. kopā'!E30+'Rīga plān.reģ. kopā'!E30+'Vidzeme stat.,plān.reģ. kopā'!E30+'Zemgale stat.,plān.reģ.kopā'!E30</f>
        <v>8.3400000000000016</v>
      </c>
      <c r="F30" s="120">
        <f>'Kurzeme stat.,plān.reģ.kopā'!F30+'Latgale stat.,plān.reģ. kopā'!F30+'Rīga plān.reģ. kopā'!F30+'Vidzeme stat.,plān.reģ. kopā'!F30+'Zemgale stat.,plān.reģ.kopā'!F30</f>
        <v>2.06</v>
      </c>
      <c r="G30" s="118">
        <f t="shared" si="2"/>
        <v>751.33999999999992</v>
      </c>
      <c r="H30" s="120">
        <f>'Kurzeme stat.,plān.reģ.kopā'!H30+'Latgale stat.,plān.reģ. kopā'!H30+'Rīga plān.reģ. kopā'!H30+'Vidzeme stat.,plān.reģ. kopā'!H30+'Zemgale stat.,plān.reģ.kopā'!H30</f>
        <v>283.79000000000002</v>
      </c>
      <c r="I30" s="120">
        <f>'Kurzeme stat.,plān.reģ.kopā'!I30+'Latgale stat.,plān.reģ. kopā'!I30+'Rīga plān.reģ. kopā'!I30+'Vidzeme stat.,plān.reģ. kopā'!I30+'Zemgale stat.,plān.reģ.kopā'!I30</f>
        <v>25.839999999999996</v>
      </c>
      <c r="J30" s="120">
        <f>'Kurzeme stat.,plān.reģ.kopā'!J30+'Latgale stat.,plān.reģ. kopā'!J30+'Rīga plān.reģ. kopā'!J30+'Vidzeme stat.,plān.reģ. kopā'!J30+'Zemgale stat.,plān.reģ.kopā'!J30</f>
        <v>63.86</v>
      </c>
      <c r="K30" s="118">
        <f t="shared" si="3"/>
        <v>373.49</v>
      </c>
      <c r="L30" s="118">
        <f t="shared" si="4"/>
        <v>1124.83</v>
      </c>
      <c r="M30" s="120">
        <f>'Kurzeme stat.,plān.reģ.kopā'!M30+'Latgale stat.,plān.reģ. kopā'!M30+'Rīga plān.reģ. kopā'!M30+'Vidzeme stat.,plān.reģ. kopā'!M30+'Zemgale stat.,plān.reģ.kopā'!M30</f>
        <v>77.83</v>
      </c>
      <c r="N30" s="131">
        <f t="shared" si="5"/>
        <v>1202.6599999999999</v>
      </c>
      <c r="O30" s="3"/>
    </row>
    <row r="31" spans="1:15" ht="13.5" customHeight="1" x14ac:dyDescent="0.3">
      <c r="A31" s="267"/>
      <c r="B31" s="15" t="s">
        <v>17</v>
      </c>
      <c r="C31" s="120">
        <f>'Kurzeme stat.,plān.reģ.kopā'!C31+'Latgale stat.,plān.reģ. kopā'!C31+'Rīga plān.reģ. kopā'!C31+'Vidzeme stat.,plān.reģ. kopā'!C31+'Zemgale stat.,plān.reģ.kopā'!C31</f>
        <v>93494</v>
      </c>
      <c r="D31" s="120">
        <f>'Kurzeme stat.,plān.reģ.kopā'!D31+'Latgale stat.,plān.reģ. kopā'!D31+'Rīga plān.reģ. kopā'!D31+'Vidzeme stat.,plān.reģ. kopā'!D31+'Zemgale stat.,plān.reģ.kopā'!D31</f>
        <v>33323</v>
      </c>
      <c r="E31" s="120">
        <f>'Kurzeme stat.,plān.reģ.kopā'!E31+'Latgale stat.,plān.reģ. kopā'!E31+'Rīga plān.reģ. kopā'!E31+'Vidzeme stat.,plān.reģ. kopā'!E31+'Zemgale stat.,plān.reģ.kopā'!E31</f>
        <v>1127</v>
      </c>
      <c r="F31" s="120">
        <f>'Kurzeme stat.,plān.reģ.kopā'!F31+'Latgale stat.,plān.reģ. kopā'!F31+'Rīga plān.reģ. kopā'!F31+'Vidzeme stat.,plān.reģ. kopā'!F31+'Zemgale stat.,plān.reģ.kopā'!F31</f>
        <v>404</v>
      </c>
      <c r="G31" s="118">
        <f t="shared" si="2"/>
        <v>128348</v>
      </c>
      <c r="H31" s="120">
        <f>'Kurzeme stat.,plān.reģ.kopā'!H31+'Latgale stat.,plān.reģ. kopā'!H31+'Rīga plān.reģ. kopā'!H31+'Vidzeme stat.,plān.reģ. kopā'!H31+'Zemgale stat.,plān.reģ.kopā'!H31</f>
        <v>40203</v>
      </c>
      <c r="I31" s="120">
        <f>'Kurzeme stat.,plān.reģ.kopā'!I31+'Latgale stat.,plān.reģ. kopā'!I31+'Rīga plān.reģ. kopā'!I31+'Vidzeme stat.,plān.reģ. kopā'!I31+'Zemgale stat.,plān.reģ.kopā'!I31</f>
        <v>2978</v>
      </c>
      <c r="J31" s="120">
        <f>'Kurzeme stat.,plān.reģ.kopā'!J31+'Latgale stat.,plān.reģ. kopā'!J31+'Rīga plān.reģ. kopā'!J31+'Vidzeme stat.,plān.reģ. kopā'!J31+'Zemgale stat.,plān.reģ.kopā'!J31</f>
        <v>7733</v>
      </c>
      <c r="K31" s="118">
        <f t="shared" si="3"/>
        <v>50914</v>
      </c>
      <c r="L31" s="118">
        <f t="shared" si="4"/>
        <v>179262</v>
      </c>
      <c r="M31" s="122">
        <f>'Kurzeme stat.,plān.reģ.kopā'!M31+'Latgale stat.,plān.reģ. kopā'!M31+'Rīga plān.reģ. kopā'!M31+'Vidzeme stat.,plān.reģ. kopā'!M31+'Zemgale stat.,plān.reģ.kopā'!M31</f>
        <v>8434</v>
      </c>
      <c r="N31" s="131">
        <f t="shared" si="5"/>
        <v>187696</v>
      </c>
      <c r="O31" s="3"/>
    </row>
    <row r="32" spans="1:15" ht="13.5" customHeight="1" x14ac:dyDescent="0.3">
      <c r="A32" s="267" t="s">
        <v>32</v>
      </c>
      <c r="B32" s="15" t="s">
        <v>16</v>
      </c>
      <c r="C32" s="120">
        <f>'Kurzeme stat.,plān.reģ.kopā'!C32+'Latgale stat.,plān.reģ. kopā'!C32+'Rīga plān.reģ. kopā'!C32+'Vidzeme stat.,plān.reģ. kopā'!C32+'Zemgale stat.,plān.reģ.kopā'!C32</f>
        <v>0</v>
      </c>
      <c r="D32" s="120">
        <f>'Kurzeme stat.,plān.reģ.kopā'!D32+'Latgale stat.,plān.reģ. kopā'!D32+'Rīga plān.reģ. kopā'!D32+'Vidzeme stat.,plān.reģ. kopā'!D32+'Zemgale stat.,plān.reģ.kopā'!D32</f>
        <v>0</v>
      </c>
      <c r="E32" s="120">
        <f>'Kurzeme stat.,plān.reģ.kopā'!E32+'Latgale stat.,plān.reģ. kopā'!E32+'Rīga plān.reģ. kopā'!E32+'Vidzeme stat.,plān.reģ. kopā'!E32+'Zemgale stat.,plān.reģ.kopā'!E32</f>
        <v>0</v>
      </c>
      <c r="F32" s="120">
        <f>'Kurzeme stat.,plān.reģ.kopā'!F32+'Latgale stat.,plān.reģ. kopā'!F32+'Rīga plān.reģ. kopā'!F32+'Vidzeme stat.,plān.reģ. kopā'!F32+'Zemgale stat.,plān.reģ.kopā'!F32</f>
        <v>0</v>
      </c>
      <c r="G32" s="118">
        <f t="shared" si="2"/>
        <v>0</v>
      </c>
      <c r="H32" s="120">
        <f>'Kurzeme stat.,plān.reģ.kopā'!H32+'Latgale stat.,plān.reģ. kopā'!H32+'Rīga plān.reģ. kopā'!H32+'Vidzeme stat.,plān.reģ. kopā'!H32+'Zemgale stat.,plān.reģ.kopā'!H32</f>
        <v>0</v>
      </c>
      <c r="I32" s="120">
        <f>'Kurzeme stat.,plān.reģ.kopā'!I32+'Latgale stat.,plān.reģ. kopā'!I32+'Rīga plān.reģ. kopā'!I32+'Vidzeme stat.,plān.reģ. kopā'!I32+'Zemgale stat.,plān.reģ.kopā'!I32</f>
        <v>0</v>
      </c>
      <c r="J32" s="120">
        <f>'Kurzeme stat.,plān.reģ.kopā'!J32+'Latgale stat.,plān.reģ. kopā'!J32+'Rīga plān.reģ. kopā'!J32+'Vidzeme stat.,plān.reģ. kopā'!J32+'Zemgale stat.,plān.reģ.kopā'!J32</f>
        <v>0</v>
      </c>
      <c r="K32" s="118">
        <f t="shared" si="3"/>
        <v>0</v>
      </c>
      <c r="L32" s="118">
        <f t="shared" si="4"/>
        <v>0</v>
      </c>
      <c r="M32" s="120">
        <f>'Kurzeme stat.,plān.reģ.kopā'!M32+'Latgale stat.,plān.reģ. kopā'!M32+'Rīga plān.reģ. kopā'!M32+'Vidzeme stat.,plān.reģ. kopā'!M32+'Zemgale stat.,plān.reģ.kopā'!M32</f>
        <v>0</v>
      </c>
      <c r="N32" s="131">
        <f t="shared" si="5"/>
        <v>0</v>
      </c>
      <c r="O32" s="3"/>
    </row>
    <row r="33" spans="1:16" ht="13.5" customHeight="1" x14ac:dyDescent="0.3">
      <c r="A33" s="267"/>
      <c r="B33" s="15" t="s">
        <v>17</v>
      </c>
      <c r="C33" s="122">
        <f>'Kurzeme stat.,plān.reģ.kopā'!C33+'Latgale stat.,plān.reģ. kopā'!C33+'Rīga plān.reģ. kopā'!C33+'Vidzeme stat.,plān.reģ. kopā'!C33+'Zemgale stat.,plān.reģ.kopā'!C33</f>
        <v>0</v>
      </c>
      <c r="D33" s="122">
        <f>'Kurzeme stat.,plān.reģ.kopā'!D33+'Latgale stat.,plān.reģ. kopā'!D33+'Rīga plān.reģ. kopā'!D33+'Vidzeme stat.,plān.reģ. kopā'!D33+'Zemgale stat.,plān.reģ.kopā'!D33</f>
        <v>0</v>
      </c>
      <c r="E33" s="122">
        <f>'Kurzeme stat.,plān.reģ.kopā'!E33+'Latgale stat.,plān.reģ. kopā'!E33+'Rīga plān.reģ. kopā'!E33+'Vidzeme stat.,plān.reģ. kopā'!E33+'Zemgale stat.,plān.reģ.kopā'!E33</f>
        <v>0</v>
      </c>
      <c r="F33" s="122">
        <f>'Kurzeme stat.,plān.reģ.kopā'!F33+'Latgale stat.,plān.reģ. kopā'!F33+'Rīga plān.reģ. kopā'!F33+'Vidzeme stat.,plān.reģ. kopā'!F33+'Zemgale stat.,plān.reģ.kopā'!F33</f>
        <v>0</v>
      </c>
      <c r="G33" s="125">
        <f t="shared" si="2"/>
        <v>0</v>
      </c>
      <c r="H33" s="122">
        <v>0</v>
      </c>
      <c r="I33" s="122">
        <f>'Kurzeme stat.,plān.reģ.kopā'!I33+'Latgale stat.,plān.reģ. kopā'!I33+'Rīga plān.reģ. kopā'!I33+'Vidzeme stat.,plān.reģ. kopā'!I33+'Zemgale stat.,plān.reģ.kopā'!I33</f>
        <v>0</v>
      </c>
      <c r="J33" s="122">
        <f>'Kurzeme stat.,plān.reģ.kopā'!J33+'Latgale stat.,plān.reģ. kopā'!J33+'Rīga plān.reģ. kopā'!J33+'Vidzeme stat.,plān.reģ. kopā'!J33+'Zemgale stat.,plān.reģ.kopā'!J33</f>
        <v>0</v>
      </c>
      <c r="K33" s="125">
        <f t="shared" si="3"/>
        <v>0</v>
      </c>
      <c r="L33" s="125">
        <f t="shared" si="4"/>
        <v>0</v>
      </c>
      <c r="M33" s="122">
        <f>'Kurzeme stat.,plān.reģ.kopā'!M33+'Latgale stat.,plān.reģ. kopā'!M33+'Rīga plān.reģ. kopā'!M33+'Vidzeme stat.,plān.reģ. kopā'!M33+'Zemgale stat.,plān.reģ.kopā'!M33</f>
        <v>0</v>
      </c>
      <c r="N33" s="131">
        <f t="shared" si="5"/>
        <v>0</v>
      </c>
      <c r="O33" s="3"/>
    </row>
    <row r="34" spans="1:16" ht="13.5" customHeight="1" x14ac:dyDescent="0.3">
      <c r="A34" s="267" t="s">
        <v>33</v>
      </c>
      <c r="B34" s="15" t="s">
        <v>16</v>
      </c>
      <c r="C34" s="120">
        <f>'Kurzeme stat.,plān.reģ.kopā'!C34+'Latgale stat.,plān.reģ. kopā'!C34+'Rīga plān.reģ. kopā'!C34+'Vidzeme stat.,plān.reģ. kopā'!C34+'Zemgale stat.,plān.reģ.kopā'!C34</f>
        <v>10.01</v>
      </c>
      <c r="D34" s="120">
        <f>'Kurzeme stat.,plān.reģ.kopā'!D34+'Latgale stat.,plān.reģ. kopā'!D34+'Rīga plān.reģ. kopā'!D34+'Vidzeme stat.,plān.reģ. kopā'!D34+'Zemgale stat.,plān.reģ.kopā'!D34</f>
        <v>3.4000000000000004</v>
      </c>
      <c r="E34" s="120">
        <f>'Kurzeme stat.,plān.reģ.kopā'!E34+'Latgale stat.,plān.reģ. kopā'!E34+'Rīga plān.reģ. kopā'!E34+'Vidzeme stat.,plān.reģ. kopā'!E34+'Zemgale stat.,plān.reģ.kopā'!E34</f>
        <v>0</v>
      </c>
      <c r="F34" s="120">
        <f>'Kurzeme stat.,plān.reģ.kopā'!F34+'Latgale stat.,plān.reģ. kopā'!F34+'Rīga plān.reģ. kopā'!F34+'Vidzeme stat.,plān.reģ. kopā'!F34+'Zemgale stat.,plān.reģ.kopā'!F34</f>
        <v>0</v>
      </c>
      <c r="G34" s="118">
        <f t="shared" si="2"/>
        <v>13.41</v>
      </c>
      <c r="H34" s="120">
        <f>'Kurzeme stat.,plān.reģ.kopā'!H34+'Latgale stat.,plān.reģ. kopā'!H34+'Rīga plān.reģ. kopā'!H34+'Vidzeme stat.,plān.reģ. kopā'!H34+'Zemgale stat.,plān.reģ.kopā'!H34</f>
        <v>1.6600000000000001</v>
      </c>
      <c r="I34" s="120">
        <f>'Kurzeme stat.,plān.reģ.kopā'!I34+'Latgale stat.,plān.reģ. kopā'!I34+'Rīga plān.reģ. kopā'!I34+'Vidzeme stat.,plān.reģ. kopā'!I34+'Zemgale stat.,plān.reģ.kopā'!I34</f>
        <v>0.73</v>
      </c>
      <c r="J34" s="120">
        <f>'Kurzeme stat.,plān.reģ.kopā'!J34+'Latgale stat.,plān.reģ. kopā'!J34+'Rīga plān.reģ. kopā'!J34+'Vidzeme stat.,plān.reģ. kopā'!J34+'Zemgale stat.,plān.reģ.kopā'!J34</f>
        <v>0.69</v>
      </c>
      <c r="K34" s="118">
        <f t="shared" si="3"/>
        <v>3.08</v>
      </c>
      <c r="L34" s="118">
        <f t="shared" si="4"/>
        <v>16.490000000000002</v>
      </c>
      <c r="M34" s="120">
        <f>'Kurzeme stat.,plān.reģ.kopā'!M34+'Latgale stat.,plān.reģ. kopā'!M34+'Rīga plān.reģ. kopā'!M34+'Vidzeme stat.,plān.reģ. kopā'!M34+'Zemgale stat.,plān.reģ.kopā'!M34</f>
        <v>2.5</v>
      </c>
      <c r="N34" s="131">
        <f t="shared" si="5"/>
        <v>18.990000000000002</v>
      </c>
      <c r="O34" s="3"/>
    </row>
    <row r="35" spans="1:16" ht="13.5" customHeight="1" x14ac:dyDescent="0.3">
      <c r="A35" s="267"/>
      <c r="B35" s="15" t="s">
        <v>17</v>
      </c>
      <c r="C35" s="122">
        <f>'Kurzeme stat.,plān.reģ.kopā'!C35+'Latgale stat.,plān.reģ. kopā'!C35+'Rīga plān.reģ. kopā'!C35+'Vidzeme stat.,plān.reģ. kopā'!C35+'Zemgale stat.,plān.reģ.kopā'!C35</f>
        <v>1654.1999999999998</v>
      </c>
      <c r="D35" s="122">
        <f>'Kurzeme stat.,plān.reģ.kopā'!D35+'Latgale stat.,plān.reģ. kopā'!D35+'Rīga plān.reģ. kopā'!D35+'Vidzeme stat.,plān.reģ. kopā'!D35+'Zemgale stat.,plān.reģ.kopā'!D35</f>
        <v>286.5</v>
      </c>
      <c r="E35" s="122">
        <f>'Kurzeme stat.,plān.reģ.kopā'!E35+'Latgale stat.,plān.reģ. kopā'!E35+'Rīga plān.reģ. kopā'!E35+'Vidzeme stat.,plān.reģ. kopā'!E35+'Zemgale stat.,plān.reģ.kopā'!E35</f>
        <v>0</v>
      </c>
      <c r="F35" s="122">
        <f>'Kurzeme stat.,plān.reģ.kopā'!F35+'Latgale stat.,plān.reģ. kopā'!F35+'Rīga plān.reģ. kopā'!F35+'Vidzeme stat.,plān.reģ. kopā'!F35+'Zemgale stat.,plān.reģ.kopā'!F35</f>
        <v>0</v>
      </c>
      <c r="G35" s="125">
        <f t="shared" si="2"/>
        <v>1940.6999999999998</v>
      </c>
      <c r="H35" s="122">
        <f>'Kurzeme stat.,plān.reģ.kopā'!H35+'Latgale stat.,plān.reģ. kopā'!H35+'Rīga plān.reģ. kopā'!H35+'Vidzeme stat.,plān.reģ. kopā'!H35+'Zemgale stat.,plān.reģ.kopā'!H35</f>
        <v>288.45</v>
      </c>
      <c r="I35" s="122">
        <f>'Kurzeme stat.,plān.reģ.kopā'!I35+'Latgale stat.,plān.reģ. kopā'!I35+'Rīga plān.reģ. kopā'!I35+'Vidzeme stat.,plān.reģ. kopā'!I35+'Zemgale stat.,plān.reģ.kopā'!I35</f>
        <v>73.599999999999994</v>
      </c>
      <c r="J35" s="122">
        <f>'Kurzeme stat.,plān.reģ.kopā'!J35+'Latgale stat.,plān.reģ. kopā'!J35+'Rīga plān.reģ. kopā'!J35+'Vidzeme stat.,plān.reģ. kopā'!J35+'Zemgale stat.,plān.reģ.kopā'!J35</f>
        <v>159.70000000000002</v>
      </c>
      <c r="K35" s="125">
        <f t="shared" si="3"/>
        <v>521.75</v>
      </c>
      <c r="L35" s="125">
        <f t="shared" si="4"/>
        <v>2462.4499999999998</v>
      </c>
      <c r="M35" s="122">
        <f>'Kurzeme stat.,plān.reģ.kopā'!M35+'Latgale stat.,plān.reģ. kopā'!M35+'Rīga plān.reģ. kopā'!M35+'Vidzeme stat.,plān.reģ. kopā'!M35+'Zemgale stat.,plān.reģ.kopā'!M35</f>
        <v>175.45</v>
      </c>
      <c r="N35" s="131">
        <f t="shared" si="5"/>
        <v>2637.8999999999996</v>
      </c>
      <c r="O35" s="3"/>
    </row>
    <row r="36" spans="1:16" ht="13.5" customHeight="1" x14ac:dyDescent="0.3">
      <c r="A36" s="267" t="s">
        <v>34</v>
      </c>
      <c r="B36" s="15" t="s">
        <v>16</v>
      </c>
      <c r="C36" s="120">
        <f>'Kurzeme stat.,plān.reģ.kopā'!C36+'Latgale stat.,plān.reģ. kopā'!C36+'Rīga plān.reģ. kopā'!C36+'Vidzeme stat.,plān.reģ. kopā'!C36+'Zemgale stat.,plān.reģ.kopā'!C36</f>
        <v>55.730000000000004</v>
      </c>
      <c r="D36" s="120">
        <f>'Kurzeme stat.,plān.reģ.kopā'!D36+'Latgale stat.,plān.reģ. kopā'!D36+'Rīga plān.reģ. kopā'!D36+'Vidzeme stat.,plān.reģ. kopā'!D36+'Zemgale stat.,plān.reģ.kopā'!D36</f>
        <v>35.590000000000003</v>
      </c>
      <c r="E36" s="120">
        <f>'Kurzeme stat.,plān.reģ.kopā'!E36+'Latgale stat.,plān.reģ. kopā'!E36+'Rīga plān.reģ. kopā'!E36+'Vidzeme stat.,plān.reģ. kopā'!E36+'Zemgale stat.,plān.reģ.kopā'!E36</f>
        <v>1.32</v>
      </c>
      <c r="F36" s="120">
        <f>'Kurzeme stat.,plān.reģ.kopā'!F36+'Latgale stat.,plān.reģ. kopā'!F36+'Rīga plān.reģ. kopā'!F36+'Vidzeme stat.,plān.reģ. kopā'!F36+'Zemgale stat.,plān.reģ.kopā'!F36</f>
        <v>0</v>
      </c>
      <c r="G36" s="118">
        <f t="shared" si="2"/>
        <v>92.64</v>
      </c>
      <c r="H36" s="120">
        <f>'Kurzeme stat.,plān.reģ.kopā'!H36+'Latgale stat.,plān.reģ. kopā'!H36+'Rīga plān.reģ. kopā'!H36+'Vidzeme stat.,plān.reģ. kopā'!H36+'Zemgale stat.,plān.reģ.kopā'!H36</f>
        <v>3.1799999999999997</v>
      </c>
      <c r="I36" s="120">
        <f>'Kurzeme stat.,plān.reģ.kopā'!I36+'Latgale stat.,plān.reģ. kopā'!I36+'Rīga plān.reģ. kopā'!I36+'Vidzeme stat.,plān.reģ. kopā'!I36+'Zemgale stat.,plān.reģ.kopā'!I36</f>
        <v>2.2999999999999998</v>
      </c>
      <c r="J36" s="120">
        <f>'Kurzeme stat.,plān.reģ.kopā'!J36+'Latgale stat.,plān.reģ. kopā'!J36+'Rīga plān.reģ. kopā'!J36+'Vidzeme stat.,plān.reģ. kopā'!J36+'Zemgale stat.,plān.reģ.kopā'!J36</f>
        <v>7.44</v>
      </c>
      <c r="K36" s="118">
        <f t="shared" si="3"/>
        <v>12.92</v>
      </c>
      <c r="L36" s="118">
        <f t="shared" si="4"/>
        <v>105.56</v>
      </c>
      <c r="M36" s="120">
        <f>'Kurzeme stat.,plān.reģ.kopā'!M36+'Latgale stat.,plān.reģ. kopā'!M36+'Rīga plān.reģ. kopā'!M36+'Vidzeme stat.,plān.reģ. kopā'!M36+'Zemgale stat.,plān.reģ.kopā'!M36</f>
        <v>0.92</v>
      </c>
      <c r="N36" s="131">
        <f t="shared" si="5"/>
        <v>106.48</v>
      </c>
      <c r="O36" s="3"/>
    </row>
    <row r="37" spans="1:16" ht="13.5" customHeight="1" x14ac:dyDescent="0.3">
      <c r="A37" s="267"/>
      <c r="B37" s="15" t="s">
        <v>17</v>
      </c>
      <c r="C37" s="122">
        <f>'Kurzeme stat.,plān.reģ.kopā'!C37+'Latgale stat.,plān.reģ. kopā'!C37+'Rīga plān.reģ. kopā'!C37+'Vidzeme stat.,plān.reģ. kopā'!C37+'Zemgale stat.,plān.reģ.kopā'!C37</f>
        <v>380.46999999999997</v>
      </c>
      <c r="D37" s="122">
        <f>'Kurzeme stat.,plān.reģ.kopā'!D37+'Latgale stat.,plān.reģ. kopā'!D37+'Rīga plān.reģ. kopā'!D37+'Vidzeme stat.,plān.reģ. kopā'!D37+'Zemgale stat.,plān.reģ.kopā'!D37</f>
        <v>81.84</v>
      </c>
      <c r="E37" s="122">
        <f>'Kurzeme stat.,plān.reģ.kopā'!E37+'Latgale stat.,plān.reģ. kopā'!E37+'Rīga plān.reģ. kopā'!E37+'Vidzeme stat.,plān.reģ. kopā'!E37+'Zemgale stat.,plān.reģ.kopā'!E37</f>
        <v>22.94</v>
      </c>
      <c r="F37" s="122">
        <f>'Kurzeme stat.,plān.reģ.kopā'!F37+'Latgale stat.,plān.reģ. kopā'!F37+'Rīga plān.reģ. kopā'!F37+'Vidzeme stat.,plān.reģ. kopā'!F37+'Zemgale stat.,plān.reģ.kopā'!F37</f>
        <v>0</v>
      </c>
      <c r="G37" s="125">
        <f t="shared" si="2"/>
        <v>485.24999999999994</v>
      </c>
      <c r="H37" s="122">
        <f>'Kurzeme stat.,plān.reģ.kopā'!H37+'Latgale stat.,plān.reģ. kopā'!H37+'Rīga plān.reģ. kopā'!H37+'Vidzeme stat.,plān.reģ. kopā'!H37+'Zemgale stat.,plān.reģ.kopā'!H37</f>
        <v>79.400000000000006</v>
      </c>
      <c r="I37" s="122">
        <f>'Kurzeme stat.,plān.reģ.kopā'!I37+'Latgale stat.,plān.reģ. kopā'!I37+'Rīga plān.reģ. kopā'!I37+'Vidzeme stat.,plān.reģ. kopā'!I37+'Zemgale stat.,plān.reģ.kopā'!I37</f>
        <v>18.18</v>
      </c>
      <c r="J37" s="122">
        <f>'Kurzeme stat.,plān.reģ.kopā'!J37+'Latgale stat.,plān.reģ. kopā'!J37+'Rīga plān.reģ. kopā'!J37+'Vidzeme stat.,plān.reģ. kopā'!J37+'Zemgale stat.,plān.reģ.kopā'!J37</f>
        <v>32.39</v>
      </c>
      <c r="K37" s="125">
        <f>SUM(H37:J37)</f>
        <v>129.97000000000003</v>
      </c>
      <c r="L37" s="125">
        <f t="shared" si="4"/>
        <v>615.22</v>
      </c>
      <c r="M37" s="122">
        <f>'Kurzeme stat.,plān.reģ.kopā'!M37+'Latgale stat.,plān.reģ. kopā'!M37+'Rīga plān.reģ. kopā'!M37+'Vidzeme stat.,plān.reģ. kopā'!M37+'Zemgale stat.,plān.reģ.kopā'!M37</f>
        <v>17.190000000000001</v>
      </c>
      <c r="N37" s="131">
        <f>SUM(L37:M37)</f>
        <v>632.41000000000008</v>
      </c>
      <c r="O37" s="3"/>
    </row>
    <row r="38" spans="1:16" ht="13.5" customHeight="1" x14ac:dyDescent="0.3">
      <c r="A38" s="14" t="s">
        <v>35</v>
      </c>
      <c r="B38" s="15" t="s">
        <v>16</v>
      </c>
      <c r="C38" s="118">
        <f>C4+C12+C14+C16+C18+C20+C22+C24+C26+C28+C30+C32+C34+C36</f>
        <v>42457.630000000012</v>
      </c>
      <c r="D38" s="118">
        <f t="shared" ref="D38:M39" si="6">D4+D12+D14+D16+D18+D20+D22+D24+D26+D28+D30+D32+D34+D36</f>
        <v>44390.16</v>
      </c>
      <c r="E38" s="118">
        <f t="shared" si="6"/>
        <v>201.54999999999998</v>
      </c>
      <c r="F38" s="118">
        <f t="shared" si="6"/>
        <v>367.75000000000006</v>
      </c>
      <c r="G38" s="118">
        <f t="shared" si="6"/>
        <v>87417.090000000011</v>
      </c>
      <c r="H38" s="118">
        <f t="shared" si="6"/>
        <v>34167.070000000014</v>
      </c>
      <c r="I38" s="118">
        <f t="shared" si="6"/>
        <v>2511.3300000000004</v>
      </c>
      <c r="J38" s="118">
        <f>J4+J12+J14+J16+J18+J20+J22+J24+J26+J28+J30+J32+J34+J36</f>
        <v>5458.8799999999992</v>
      </c>
      <c r="K38" s="118">
        <f>K4+K12+K14+K16+K18+K20+K22+K24+K26+K28+K30+K32+K34+K36</f>
        <v>42137.280000000006</v>
      </c>
      <c r="L38" s="118">
        <f>L4+L12+L14+L16+L18+L20+L22+L24+L26+L28+L30+L32+L34+L36</f>
        <v>129554.37000000001</v>
      </c>
      <c r="M38" s="118">
        <f t="shared" ref="M38" si="7">M4+M12+M14+M16+M18+M20+M22+M24+M26+M28+M30+M32+M34+M36</f>
        <v>9080.11</v>
      </c>
      <c r="N38" s="168">
        <f>N4+N12+N14+N16+N18+N20+N22+N24+N26+N28+N30+N32+N34+N36</f>
        <v>138634.47999999998</v>
      </c>
      <c r="O38" s="5"/>
      <c r="P38" s="2"/>
    </row>
    <row r="39" spans="1:16" ht="13.5" customHeight="1" x14ac:dyDescent="0.3">
      <c r="A39" s="1"/>
      <c r="B39" s="15" t="s">
        <v>17</v>
      </c>
      <c r="C39" s="118">
        <f>C5+C13+C15+C17+C19+C21+C23+C25+C27+C29+C31+C33+C35+C37</f>
        <v>4139807.41</v>
      </c>
      <c r="D39" s="118">
        <f>D5+D13+D15+D17+D19+D21+D23+D25+D27+D29+D31+D33+D35+D37</f>
        <v>2672346.8299999996</v>
      </c>
      <c r="E39" s="118">
        <f t="shared" si="6"/>
        <v>4142.0199999999995</v>
      </c>
      <c r="F39" s="118">
        <f t="shared" si="6"/>
        <v>20411.620000000003</v>
      </c>
      <c r="G39" s="125">
        <f t="shared" si="6"/>
        <v>6836707.8799999999</v>
      </c>
      <c r="H39" s="118">
        <f t="shared" si="6"/>
        <v>4128412.3200000003</v>
      </c>
      <c r="I39" s="118">
        <f t="shared" si="6"/>
        <v>279475.06999999995</v>
      </c>
      <c r="J39" s="118">
        <f t="shared" si="6"/>
        <v>876595.30999999994</v>
      </c>
      <c r="K39" s="125">
        <f t="shared" si="6"/>
        <v>5284482.6999999993</v>
      </c>
      <c r="L39" s="118">
        <f t="shared" si="6"/>
        <v>12121190.579999998</v>
      </c>
      <c r="M39" s="118">
        <f t="shared" si="6"/>
        <v>1121475.2</v>
      </c>
      <c r="N39" s="131">
        <f>N5+N13+N15+N17+N19+N21+N23+N25+N27+N29+N31+N33+N35+N37</f>
        <v>13242665.779999999</v>
      </c>
      <c r="O39" s="3"/>
      <c r="P39" s="2"/>
    </row>
    <row r="40" spans="1:16" x14ac:dyDescent="0.3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"/>
    </row>
    <row r="41" spans="1:16" x14ac:dyDescent="0.3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169"/>
      <c r="O41" s="3"/>
    </row>
    <row r="42" spans="1:16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92"/>
      <c r="O42" s="3"/>
    </row>
    <row r="43" spans="1:16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92"/>
      <c r="O43" s="3"/>
    </row>
    <row r="44" spans="1:16" x14ac:dyDescent="0.3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92"/>
      <c r="O44" s="3"/>
    </row>
    <row r="45" spans="1:16" x14ac:dyDescent="0.3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92"/>
      <c r="O45" s="3"/>
    </row>
    <row r="46" spans="1:16" x14ac:dyDescent="0.3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92"/>
      <c r="O46" s="3"/>
    </row>
    <row r="47" spans="1:16" x14ac:dyDescent="0.3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92"/>
      <c r="O47" s="3"/>
    </row>
    <row r="48" spans="1:16" x14ac:dyDescent="0.3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92"/>
      <c r="O48" s="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2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P48"/>
  <sheetViews>
    <sheetView topLeftCell="A13" zoomScale="90" zoomScaleNormal="90" workbookViewId="0">
      <selection activeCell="N39" sqref="N39"/>
    </sheetView>
  </sheetViews>
  <sheetFormatPr defaultColWidth="9.109375" defaultRowHeight="13.8" x14ac:dyDescent="0.25"/>
  <cols>
    <col min="1" max="1" width="35.88671875" style="31" customWidth="1"/>
    <col min="2" max="2" width="4" style="31" customWidth="1"/>
    <col min="3" max="3" width="8.44140625" style="31" customWidth="1"/>
    <col min="4" max="4" width="8.109375" style="31" customWidth="1"/>
    <col min="5" max="5" width="12.88671875" style="31" customWidth="1"/>
    <col min="6" max="6" width="6.44140625" style="31" customWidth="1"/>
    <col min="7" max="7" width="12.109375" style="31" customWidth="1"/>
    <col min="8" max="8" width="7.44140625" style="31" customWidth="1"/>
    <col min="9" max="9" width="7.88671875" style="31" customWidth="1"/>
    <col min="10" max="10" width="7.6640625" style="31" customWidth="1"/>
    <col min="11" max="11" width="11.109375" style="31" customWidth="1"/>
    <col min="12" max="12" width="12.88671875" style="31" customWidth="1"/>
    <col min="13" max="13" width="7.33203125" style="31" customWidth="1"/>
    <col min="14" max="14" width="11.33203125" style="31" customWidth="1"/>
    <col min="15" max="16384" width="9.109375" style="31"/>
  </cols>
  <sheetData>
    <row r="1" spans="1:15" ht="12" customHeight="1" x14ac:dyDescent="0.25">
      <c r="A1" s="231" t="s">
        <v>56</v>
      </c>
    </row>
    <row r="2" spans="1:15" ht="12" customHeight="1" x14ac:dyDescent="0.25">
      <c r="A2" s="80" t="s">
        <v>0</v>
      </c>
      <c r="B2" s="176"/>
      <c r="C2" s="244" t="s">
        <v>1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192" t="s">
        <v>2</v>
      </c>
    </row>
    <row r="3" spans="1:15" ht="39.6" x14ac:dyDescent="0.25">
      <c r="A3" s="187" t="s">
        <v>3</v>
      </c>
      <c r="B3" s="193"/>
      <c r="C3" s="193" t="s">
        <v>4</v>
      </c>
      <c r="D3" s="193" t="s">
        <v>5</v>
      </c>
      <c r="E3" s="193" t="s">
        <v>6</v>
      </c>
      <c r="F3" s="193" t="s">
        <v>7</v>
      </c>
      <c r="G3" s="193" t="s">
        <v>8</v>
      </c>
      <c r="H3" s="193" t="s">
        <v>9</v>
      </c>
      <c r="I3" s="193" t="s">
        <v>10</v>
      </c>
      <c r="J3" s="193" t="s">
        <v>11</v>
      </c>
      <c r="K3" s="193" t="s">
        <v>12</v>
      </c>
      <c r="L3" s="193" t="s">
        <v>13</v>
      </c>
      <c r="M3" s="193" t="s">
        <v>14</v>
      </c>
      <c r="N3" s="193"/>
    </row>
    <row r="4" spans="1:15" ht="14.25" customHeight="1" x14ac:dyDescent="0.25">
      <c r="A4" s="188" t="s">
        <v>15</v>
      </c>
      <c r="B4" s="194" t="s">
        <v>16</v>
      </c>
      <c r="C4" s="152">
        <f>C6+C8+C10</f>
        <v>3836.66</v>
      </c>
      <c r="D4" s="152">
        <f>D6+D8+D10</f>
        <v>1215.7</v>
      </c>
      <c r="E4" s="152">
        <f>E6+E8+E10</f>
        <v>8.81</v>
      </c>
      <c r="F4" s="152">
        <f t="shared" ref="F4:M5" si="0">F6+F8+F10</f>
        <v>19.189999999999998</v>
      </c>
      <c r="G4" s="152">
        <f t="shared" si="0"/>
        <v>5080.3599999999997</v>
      </c>
      <c r="H4" s="152">
        <f t="shared" si="0"/>
        <v>3738.53</v>
      </c>
      <c r="I4" s="152">
        <f t="shared" si="0"/>
        <v>134.49</v>
      </c>
      <c r="J4" s="152">
        <f t="shared" si="0"/>
        <v>685.7299999999999</v>
      </c>
      <c r="K4" s="152">
        <f t="shared" si="0"/>
        <v>4558.75</v>
      </c>
      <c r="L4" s="152">
        <f t="shared" si="0"/>
        <v>9639.1099999999988</v>
      </c>
      <c r="M4" s="152">
        <f t="shared" si="0"/>
        <v>1073.8300000000002</v>
      </c>
      <c r="N4" s="152">
        <f>N6+N8+N10</f>
        <v>10712.94</v>
      </c>
      <c r="O4" s="32"/>
    </row>
    <row r="5" spans="1:15" ht="14.25" customHeight="1" x14ac:dyDescent="0.25">
      <c r="A5" s="188"/>
      <c r="B5" s="194" t="s">
        <v>17</v>
      </c>
      <c r="C5" s="154">
        <f>C7+C9+C11</f>
        <v>1005671</v>
      </c>
      <c r="D5" s="154">
        <f t="shared" ref="D5:G5" si="1">D7+D9+D11</f>
        <v>286855</v>
      </c>
      <c r="E5" s="154">
        <f t="shared" si="1"/>
        <v>181</v>
      </c>
      <c r="F5" s="154">
        <f t="shared" si="1"/>
        <v>2374</v>
      </c>
      <c r="G5" s="154">
        <f t="shared" si="1"/>
        <v>1295081</v>
      </c>
      <c r="H5" s="154">
        <f>H7+H9+H11</f>
        <v>827381</v>
      </c>
      <c r="I5" s="154">
        <f t="shared" si="0"/>
        <v>26321</v>
      </c>
      <c r="J5" s="154">
        <f t="shared" si="0"/>
        <v>150623</v>
      </c>
      <c r="K5" s="154">
        <f t="shared" si="0"/>
        <v>1004325</v>
      </c>
      <c r="L5" s="154">
        <f t="shared" si="0"/>
        <v>2299406</v>
      </c>
      <c r="M5" s="154">
        <f>M7+M9+M11</f>
        <v>141157</v>
      </c>
      <c r="N5" s="154">
        <f>N7+N9+N11</f>
        <v>2440563</v>
      </c>
      <c r="O5" s="32"/>
    </row>
    <row r="6" spans="1:15" x14ac:dyDescent="0.25">
      <c r="A6" s="243" t="s">
        <v>49</v>
      </c>
      <c r="B6" s="194" t="s">
        <v>16</v>
      </c>
      <c r="C6" s="155">
        <f>'Kurzeme stat.,plān.reģ.valsts'!C6+'Kurzeme stat.,plān.reģ. pārējie'!C6</f>
        <v>2727.83</v>
      </c>
      <c r="D6" s="155">
        <f>'Kurzeme stat.,plān.reģ.valsts'!D6+'Kurzeme stat.,plān.reģ. pārējie'!D6</f>
        <v>884.2</v>
      </c>
      <c r="E6" s="155">
        <f>'Kurzeme stat.,plān.reģ.valsts'!E6+'Kurzeme stat.,plān.reģ. pārējie'!E6</f>
        <v>0</v>
      </c>
      <c r="F6" s="155">
        <f>'Kurzeme stat.,plān.reģ.valsts'!F6+'Kurzeme stat.,plān.reģ. pārējie'!F6</f>
        <v>12.809999999999999</v>
      </c>
      <c r="G6" s="152">
        <f>SUM(C6:F6)</f>
        <v>3624.8399999999997</v>
      </c>
      <c r="H6" s="155">
        <f>'Kurzeme stat.,plān.reģ.valsts'!H6+'Kurzeme stat.,plān.reģ. pārējie'!H6</f>
        <v>2881.8</v>
      </c>
      <c r="I6" s="155">
        <f>'Kurzeme stat.,plān.reģ.valsts'!I6+'Kurzeme stat.,plān.reģ. pārējie'!I6</f>
        <v>112.06</v>
      </c>
      <c r="J6" s="155">
        <f>'Kurzeme stat.,plān.reģ.valsts'!J6+'Kurzeme stat.,plān.reģ. pārējie'!J6</f>
        <v>594.18999999999994</v>
      </c>
      <c r="K6" s="152">
        <f>SUM(H6:J6)</f>
        <v>3588.05</v>
      </c>
      <c r="L6" s="152">
        <f>G6+K6</f>
        <v>7212.8899999999994</v>
      </c>
      <c r="M6" s="155">
        <f>'Kurzeme stat.,plān.reģ.valsts'!M6+'Kurzeme stat.,plān.reģ. pārējie'!M6</f>
        <v>857.93000000000006</v>
      </c>
      <c r="N6" s="152">
        <f>SUM(L6:M6)</f>
        <v>8070.82</v>
      </c>
      <c r="O6" s="32"/>
    </row>
    <row r="7" spans="1:15" ht="15.6" x14ac:dyDescent="0.25">
      <c r="A7" s="243"/>
      <c r="B7" s="194" t="s">
        <v>17</v>
      </c>
      <c r="C7" s="156">
        <f>'Kurzeme stat.,plān.reģ.valsts'!C7+'Kurzeme stat.,plān.reģ. pārējie'!C7</f>
        <v>823847</v>
      </c>
      <c r="D7" s="160">
        <f>'Kurzeme stat.,plān.reģ.valsts'!D7+'Kurzeme stat.,plān.reģ. pārējie'!D7</f>
        <v>237953</v>
      </c>
      <c r="E7" s="160">
        <f>'Kurzeme stat.,plān.reģ.valsts'!E7+'Kurzeme stat.,plān.reģ. pārējie'!E7</f>
        <v>0</v>
      </c>
      <c r="F7" s="160">
        <f>'Kurzeme stat.,plān.reģ.valsts'!F7+'Kurzeme stat.,plān.reģ. pārējie'!F7</f>
        <v>2254</v>
      </c>
      <c r="G7" s="143">
        <f t="shared" ref="G7:G37" si="2">SUM(C7:F7)</f>
        <v>1064054</v>
      </c>
      <c r="H7" s="160">
        <f>'Kurzeme stat.,plān.reģ.valsts'!H7+'Kurzeme stat.,plān.reģ. pārējie'!H7</f>
        <v>714699</v>
      </c>
      <c r="I7" s="160">
        <f>'Kurzeme stat.,plān.reģ.valsts'!I7+'Kurzeme stat.,plān.reģ. pārējie'!I7</f>
        <v>25355</v>
      </c>
      <c r="J7" s="160">
        <f>'Kurzeme stat.,plān.reģ.valsts'!J7+'Kurzeme stat.,plān.reģ. pārējie'!J7</f>
        <v>146665</v>
      </c>
      <c r="K7" s="143">
        <f t="shared" ref="K7:K36" si="3">SUM(H7:J7)</f>
        <v>886719</v>
      </c>
      <c r="L7" s="154">
        <f t="shared" ref="L7:L37" si="4">G7+K7</f>
        <v>1950773</v>
      </c>
      <c r="M7" s="156">
        <f>'Kurzeme stat.,plān.reģ.valsts'!M7+'Kurzeme stat.,plān.reģ. pārējie'!M7</f>
        <v>135866</v>
      </c>
      <c r="N7" s="154">
        <f t="shared" ref="N7:N36" si="5">SUM(L7:M7)</f>
        <v>2086639</v>
      </c>
      <c r="O7" s="32"/>
    </row>
    <row r="8" spans="1:15" ht="20.25" customHeight="1" x14ac:dyDescent="0.25">
      <c r="A8" s="243" t="s">
        <v>50</v>
      </c>
      <c r="B8" s="194" t="s">
        <v>16</v>
      </c>
      <c r="C8" s="155">
        <f>'Kurzeme stat.,plān.reģ.valsts'!C8+'Kurzeme stat.,plān.reģ. pārējie'!C8</f>
        <v>360.39</v>
      </c>
      <c r="D8" s="161">
        <f>'Kurzeme stat.,plān.reģ.valsts'!D8+'Kurzeme stat.,plān.reģ. pārējie'!D8</f>
        <v>137.07000000000002</v>
      </c>
      <c r="E8" s="161">
        <f>'Kurzeme stat.,plān.reģ.valsts'!E8+'Kurzeme stat.,plān.reģ. pārējie'!E8</f>
        <v>8.81</v>
      </c>
      <c r="F8" s="161">
        <f>'Kurzeme stat.,plān.reģ.valsts'!F8+'Kurzeme stat.,plān.reģ. pārējie'!F8</f>
        <v>6.38</v>
      </c>
      <c r="G8" s="141">
        <f t="shared" si="2"/>
        <v>512.65000000000009</v>
      </c>
      <c r="H8" s="161">
        <f>'Kurzeme stat.,plān.reģ.valsts'!H8+'Kurzeme stat.,plān.reģ. pārējie'!H8</f>
        <v>358.35</v>
      </c>
      <c r="I8" s="161">
        <f>'Kurzeme stat.,plān.reģ.valsts'!I8+'Kurzeme stat.,plān.reģ. pārējie'!I8</f>
        <v>22.43</v>
      </c>
      <c r="J8" s="161">
        <f>'Kurzeme stat.,plān.reģ.valsts'!J8+'Kurzeme stat.,plān.reģ. pārējie'!J8</f>
        <v>91.54</v>
      </c>
      <c r="K8" s="141">
        <f t="shared" si="3"/>
        <v>472.32000000000005</v>
      </c>
      <c r="L8" s="152">
        <f t="shared" si="4"/>
        <v>984.97000000000014</v>
      </c>
      <c r="M8" s="155">
        <f>'Kurzeme stat.,plān.reģ.valsts'!M8+'Kurzeme stat.,plān.reģ. pārējie'!M8</f>
        <v>215.9</v>
      </c>
      <c r="N8" s="152">
        <f t="shared" si="5"/>
        <v>1200.8700000000001</v>
      </c>
      <c r="O8" s="32"/>
    </row>
    <row r="9" spans="1:15" ht="22.5" customHeight="1" x14ac:dyDescent="0.25">
      <c r="A9" s="243"/>
      <c r="B9" s="194" t="s">
        <v>17</v>
      </c>
      <c r="C9" s="156">
        <f>'Kurzeme stat.,plān.reģ.valsts'!C9+'Kurzeme stat.,plān.reģ. pārējie'!C9</f>
        <v>21722</v>
      </c>
      <c r="D9" s="160">
        <f>'Kurzeme stat.,plān.reģ.valsts'!D9+'Kurzeme stat.,plān.reģ. pārējie'!D9</f>
        <v>4989</v>
      </c>
      <c r="E9" s="160">
        <f>'Kurzeme stat.,plān.reģ.valsts'!E9+'Kurzeme stat.,plān.reģ. pārējie'!E9</f>
        <v>181</v>
      </c>
      <c r="F9" s="160">
        <f>'Kurzeme stat.,plān.reģ.valsts'!F9+'Kurzeme stat.,plān.reģ. pārējie'!F9</f>
        <v>120</v>
      </c>
      <c r="G9" s="143">
        <f>SUM(C9:F9)</f>
        <v>27012</v>
      </c>
      <c r="H9" s="160">
        <f>'Kurzeme stat.,plān.reģ.valsts'!H9+'Kurzeme stat.,plān.reģ. pārējie'!H9</f>
        <v>13452</v>
      </c>
      <c r="I9" s="160">
        <f>'Kurzeme stat.,plān.reģ.valsts'!I9+'Kurzeme stat.,plān.reģ. pārējie'!I9</f>
        <v>966</v>
      </c>
      <c r="J9" s="160">
        <f>'Kurzeme stat.,plān.reģ.valsts'!J9+'Kurzeme stat.,plān.reģ. pārējie'!J9</f>
        <v>3958</v>
      </c>
      <c r="K9" s="143">
        <f t="shared" si="3"/>
        <v>18376</v>
      </c>
      <c r="L9" s="154">
        <f>G9+K9</f>
        <v>45388</v>
      </c>
      <c r="M9" s="156">
        <f>'Kurzeme stat.,plān.reģ.valsts'!M9+'Kurzeme stat.,plān.reģ. pārējie'!M9</f>
        <v>5291</v>
      </c>
      <c r="N9" s="154">
        <f>SUM(L9:M9)</f>
        <v>50679</v>
      </c>
      <c r="O9" s="32"/>
    </row>
    <row r="10" spans="1:15" ht="13.5" customHeight="1" x14ac:dyDescent="0.25">
      <c r="A10" s="243" t="s">
        <v>46</v>
      </c>
      <c r="B10" s="194" t="s">
        <v>16</v>
      </c>
      <c r="C10" s="155">
        <f>'Kurzeme stat.,plān.reģ.valsts'!C10+'Kurzeme stat.,plān.reģ. pārējie'!C10</f>
        <v>748.44</v>
      </c>
      <c r="D10" s="161">
        <f>'Kurzeme stat.,plān.reģ.valsts'!D10+'Kurzeme stat.,plān.reģ. pārējie'!D10</f>
        <v>194.43</v>
      </c>
      <c r="E10" s="161">
        <f>'Kurzeme stat.,plān.reģ.valsts'!E10+'Kurzeme stat.,plān.reģ. pārējie'!E10</f>
        <v>0</v>
      </c>
      <c r="F10" s="161">
        <f>'Kurzeme stat.,plān.reģ.valsts'!F10+'Kurzeme stat.,plān.reģ. pārējie'!F10</f>
        <v>0</v>
      </c>
      <c r="G10" s="141">
        <f t="shared" si="2"/>
        <v>942.87000000000012</v>
      </c>
      <c r="H10" s="161">
        <f>'Kurzeme stat.,plān.reģ.valsts'!H10+'Kurzeme stat.,plān.reģ. pārējie'!H10</f>
        <v>498.38</v>
      </c>
      <c r="I10" s="161">
        <f>'Kurzeme stat.,plān.reģ.valsts'!I10+'Kurzeme stat.,plān.reģ. pārējie'!I10</f>
        <v>0</v>
      </c>
      <c r="J10" s="161">
        <f>'Kurzeme stat.,plān.reģ.valsts'!J10+'Kurzeme stat.,plān.reģ. pārējie'!J10</f>
        <v>0</v>
      </c>
      <c r="K10" s="141">
        <f t="shared" si="3"/>
        <v>498.38</v>
      </c>
      <c r="L10" s="152">
        <f t="shared" si="4"/>
        <v>1441.25</v>
      </c>
      <c r="M10" s="155">
        <f>'Kurzeme stat.,plān.reģ.valsts'!M10+'Kurzeme stat.,plān.reģ. pārējie'!M10</f>
        <v>0</v>
      </c>
      <c r="N10" s="152">
        <f t="shared" si="5"/>
        <v>1441.25</v>
      </c>
      <c r="O10" s="32"/>
    </row>
    <row r="11" spans="1:15" ht="13.5" customHeight="1" x14ac:dyDescent="0.25">
      <c r="A11" s="243"/>
      <c r="B11" s="194" t="s">
        <v>17</v>
      </c>
      <c r="C11" s="156">
        <f>'Kurzeme stat.,plān.reģ.valsts'!C11+'Kurzeme stat.,plān.reģ. pārējie'!C11</f>
        <v>160102</v>
      </c>
      <c r="D11" s="160">
        <f>'Kurzeme stat.,plān.reģ.valsts'!D11+'Kurzeme stat.,plān.reģ. pārējie'!D11</f>
        <v>43913</v>
      </c>
      <c r="E11" s="160">
        <f>'Kurzeme stat.,plān.reģ.valsts'!E11+'Kurzeme stat.,plān.reģ. pārējie'!E11</f>
        <v>0</v>
      </c>
      <c r="F11" s="160">
        <f>'Kurzeme stat.,plān.reģ.valsts'!F11+'Kurzeme stat.,plān.reģ. pārējie'!F11</f>
        <v>0</v>
      </c>
      <c r="G11" s="143">
        <f t="shared" si="2"/>
        <v>204015</v>
      </c>
      <c r="H11" s="160">
        <f>'Kurzeme stat.,plān.reģ.valsts'!H11+'Kurzeme stat.,plān.reģ. pārējie'!H11</f>
        <v>99230</v>
      </c>
      <c r="I11" s="160">
        <f>'Kurzeme stat.,plān.reģ.valsts'!I11+'Kurzeme stat.,plān.reģ. pārējie'!I11</f>
        <v>0</v>
      </c>
      <c r="J11" s="160">
        <f>'Kurzeme stat.,plān.reģ.valsts'!J11+'Kurzeme stat.,plān.reģ. pārējie'!J11</f>
        <v>0</v>
      </c>
      <c r="K11" s="143">
        <f t="shared" si="3"/>
        <v>99230</v>
      </c>
      <c r="L11" s="154">
        <f t="shared" si="4"/>
        <v>303245</v>
      </c>
      <c r="M11" s="156">
        <f>'Kurzeme stat.,plān.reģ.valsts'!M11+'Kurzeme stat.,plān.reģ. pārējie'!M11</f>
        <v>0</v>
      </c>
      <c r="N11" s="154">
        <f>SUM(L11:M11)</f>
        <v>303245</v>
      </c>
      <c r="O11" s="32"/>
    </row>
    <row r="12" spans="1:15" ht="13.5" customHeight="1" x14ac:dyDescent="0.25">
      <c r="A12" s="188" t="s">
        <v>21</v>
      </c>
      <c r="B12" s="194" t="s">
        <v>16</v>
      </c>
      <c r="C12" s="155">
        <f>'Kurzeme stat.,plān.reģ.valsts'!C12+'Kurzeme stat.,plān.reģ. pārējie'!C12</f>
        <v>3502.87</v>
      </c>
      <c r="D12" s="161">
        <f>'Kurzeme stat.,plān.reģ.valsts'!D12+'Kurzeme stat.,plān.reģ. pārējie'!D12</f>
        <v>2884.03</v>
      </c>
      <c r="E12" s="161">
        <f>'Kurzeme stat.,plān.reģ.valsts'!E12+'Kurzeme stat.,plān.reģ. pārējie'!E12</f>
        <v>30.29</v>
      </c>
      <c r="F12" s="161">
        <f>'Kurzeme stat.,plān.reģ.valsts'!F12+'Kurzeme stat.,plān.reģ. pārējie'!F12</f>
        <v>29.04</v>
      </c>
      <c r="G12" s="141">
        <f t="shared" si="2"/>
        <v>6446.23</v>
      </c>
      <c r="H12" s="161">
        <f>'Kurzeme stat.,plān.reģ.valsts'!H12+'Kurzeme stat.,plān.reģ. pārējie'!H12</f>
        <v>2545.94</v>
      </c>
      <c r="I12" s="161">
        <f>'Kurzeme stat.,plān.reģ.valsts'!I12+'Kurzeme stat.,plān.reģ. pārējie'!I12</f>
        <v>156.16</v>
      </c>
      <c r="J12" s="161">
        <f>'Kurzeme stat.,plān.reģ.valsts'!J12+'Kurzeme stat.,plān.reģ. pārējie'!J12</f>
        <v>236.98</v>
      </c>
      <c r="K12" s="141">
        <f t="shared" si="3"/>
        <v>2939.08</v>
      </c>
      <c r="L12" s="152">
        <f t="shared" si="4"/>
        <v>9385.31</v>
      </c>
      <c r="M12" s="155">
        <f>'Kurzeme stat.,plān.reģ.valsts'!M12+'Kurzeme stat.,plān.reģ. pārējie'!M12</f>
        <v>261.29000000000002</v>
      </c>
      <c r="N12" s="152">
        <f t="shared" si="5"/>
        <v>9646.6</v>
      </c>
      <c r="O12" s="32"/>
    </row>
    <row r="13" spans="1:15" ht="13.5" customHeight="1" x14ac:dyDescent="0.25">
      <c r="A13" s="4" t="s">
        <v>37</v>
      </c>
      <c r="B13" s="194" t="s">
        <v>17</v>
      </c>
      <c r="C13" s="156">
        <f>'Kurzeme stat.,plān.reģ.valsts'!C13+'Kurzeme stat.,plān.reģ. pārējie'!C13</f>
        <v>178113</v>
      </c>
      <c r="D13" s="160">
        <f>'Kurzeme stat.,plān.reģ.valsts'!D13+'Kurzeme stat.,plān.reģ. pārējie'!D13</f>
        <v>149138</v>
      </c>
      <c r="E13" s="160">
        <f>'Kurzeme stat.,plān.reģ.valsts'!E13+'Kurzeme stat.,plān.reģ. pārējie'!E13</f>
        <v>537</v>
      </c>
      <c r="F13" s="160">
        <f>'Kurzeme stat.,plān.reģ.valsts'!F13+'Kurzeme stat.,plān.reģ. pārējie'!F13</f>
        <v>615</v>
      </c>
      <c r="G13" s="143">
        <f t="shared" si="2"/>
        <v>328403</v>
      </c>
      <c r="H13" s="160">
        <f>'Kurzeme stat.,plān.reģ.valsts'!H13+'Kurzeme stat.,plān.reģ. pārējie'!H13</f>
        <v>92376</v>
      </c>
      <c r="I13" s="160">
        <f>'Kurzeme stat.,plān.reģ.valsts'!I13+'Kurzeme stat.,plān.reģ. pārējie'!I13</f>
        <v>4988</v>
      </c>
      <c r="J13" s="160">
        <f>'Kurzeme stat.,plān.reģ.valsts'!J13+'Kurzeme stat.,plān.reģ. pārējie'!J13</f>
        <v>5951</v>
      </c>
      <c r="K13" s="143">
        <f t="shared" si="3"/>
        <v>103315</v>
      </c>
      <c r="L13" s="154">
        <f t="shared" si="4"/>
        <v>431718</v>
      </c>
      <c r="M13" s="156">
        <f>'Kurzeme stat.,plān.reģ.valsts'!M13+'Kurzeme stat.,plān.reģ. pārējie'!M13</f>
        <v>4963</v>
      </c>
      <c r="N13" s="154">
        <f t="shared" si="5"/>
        <v>436681</v>
      </c>
      <c r="O13" s="32"/>
    </row>
    <row r="14" spans="1:15" ht="13.5" customHeight="1" x14ac:dyDescent="0.25">
      <c r="A14" s="243" t="s">
        <v>23</v>
      </c>
      <c r="B14" s="194" t="s">
        <v>16</v>
      </c>
      <c r="C14" s="155">
        <f>'Kurzeme stat.,plān.reģ.valsts'!C14+'Kurzeme stat.,plān.reģ. pārējie'!C14</f>
        <v>38.92</v>
      </c>
      <c r="D14" s="161">
        <f>'Kurzeme stat.,plān.reģ.valsts'!D14+'Kurzeme stat.,plān.reģ. pārējie'!D14</f>
        <v>97.460000000000008</v>
      </c>
      <c r="E14" s="161">
        <f>'Kurzeme stat.,plān.reģ.valsts'!E14+'Kurzeme stat.,plān.reģ. pārējie'!E14</f>
        <v>1.08</v>
      </c>
      <c r="F14" s="161">
        <f>'Kurzeme stat.,plān.reģ.valsts'!F14+'Kurzeme stat.,plān.reģ. pārējie'!F14</f>
        <v>2.87</v>
      </c>
      <c r="G14" s="141">
        <f t="shared" si="2"/>
        <v>140.33000000000001</v>
      </c>
      <c r="H14" s="161">
        <f>'Kurzeme stat.,plān.reģ.valsts'!H14+'Kurzeme stat.,plān.reģ. pārējie'!H14</f>
        <v>19.100000000000001</v>
      </c>
      <c r="I14" s="161">
        <f>'Kurzeme stat.,plān.reģ.valsts'!I14+'Kurzeme stat.,plān.reģ. pārējie'!I14</f>
        <v>0.74</v>
      </c>
      <c r="J14" s="161">
        <f>'Kurzeme stat.,plān.reģ.valsts'!J14+'Kurzeme stat.,plān.reģ. pārējie'!J14</f>
        <v>2.15</v>
      </c>
      <c r="K14" s="141">
        <f t="shared" si="3"/>
        <v>21.99</v>
      </c>
      <c r="L14" s="152">
        <f t="shared" si="4"/>
        <v>162.32000000000002</v>
      </c>
      <c r="M14" s="155">
        <f>'Kurzeme stat.,plān.reģ.valsts'!M14+'Kurzeme stat.,plān.reģ. pārējie'!M14</f>
        <v>15.67</v>
      </c>
      <c r="N14" s="152">
        <f t="shared" si="5"/>
        <v>177.99</v>
      </c>
      <c r="O14" s="32"/>
    </row>
    <row r="15" spans="1:15" ht="13.5" customHeight="1" x14ac:dyDescent="0.25">
      <c r="A15" s="243"/>
      <c r="B15" s="194" t="s">
        <v>17</v>
      </c>
      <c r="C15" s="156">
        <f>'Kurzeme stat.,plān.reģ.valsts'!C15+'Kurzeme stat.,plān.reģ. pārējie'!C15</f>
        <v>4615</v>
      </c>
      <c r="D15" s="160">
        <f>'Kurzeme stat.,plān.reģ.valsts'!D15+'Kurzeme stat.,plān.reģ. pārējie'!D15</f>
        <v>12559</v>
      </c>
      <c r="E15" s="160">
        <f>'Kurzeme stat.,plān.reģ.valsts'!E15+'Kurzeme stat.,plān.reģ. pārējie'!E15</f>
        <v>102</v>
      </c>
      <c r="F15" s="160">
        <f>'Kurzeme stat.,plān.reģ.valsts'!F15+'Kurzeme stat.,plān.reģ. pārējie'!F15</f>
        <v>225</v>
      </c>
      <c r="G15" s="143">
        <f t="shared" si="2"/>
        <v>17501</v>
      </c>
      <c r="H15" s="160">
        <f>'Kurzeme stat.,plān.reģ.valsts'!H15+'Kurzeme stat.,plān.reģ. pārējie'!H15</f>
        <v>1716</v>
      </c>
      <c r="I15" s="160">
        <f>'Kurzeme stat.,plān.reģ.valsts'!I15+'Kurzeme stat.,plān.reģ. pārējie'!I15</f>
        <v>70</v>
      </c>
      <c r="J15" s="160">
        <f>'Kurzeme stat.,plān.reģ.valsts'!J15+'Kurzeme stat.,plān.reģ. pārējie'!J15</f>
        <v>254</v>
      </c>
      <c r="K15" s="143">
        <f t="shared" si="3"/>
        <v>2040</v>
      </c>
      <c r="L15" s="154">
        <f t="shared" si="4"/>
        <v>19541</v>
      </c>
      <c r="M15" s="156">
        <f>'Kurzeme stat.,plān.reģ.valsts'!M15+'Kurzeme stat.,plān.reģ. pārējie'!M15</f>
        <v>157</v>
      </c>
      <c r="N15" s="154">
        <f t="shared" si="5"/>
        <v>19698</v>
      </c>
      <c r="O15" s="32"/>
    </row>
    <row r="16" spans="1:15" ht="13.5" customHeight="1" x14ac:dyDescent="0.25">
      <c r="A16" s="243" t="s">
        <v>24</v>
      </c>
      <c r="B16" s="194" t="s">
        <v>16</v>
      </c>
      <c r="C16" s="155">
        <f>'Kurzeme stat.,plān.reģ.valsts'!C16+'Kurzeme stat.,plān.reģ. pārējie'!C16</f>
        <v>4056.9700000000003</v>
      </c>
      <c r="D16" s="161">
        <f>'Kurzeme stat.,plān.reģ.valsts'!D16+'Kurzeme stat.,plān.reģ. pārējie'!D16</f>
        <v>5974.55</v>
      </c>
      <c r="E16" s="161">
        <f>'Kurzeme stat.,plān.reģ.valsts'!E16+'Kurzeme stat.,plān.reģ. pārējie'!E16</f>
        <v>32.69</v>
      </c>
      <c r="F16" s="161">
        <f>'Kurzeme stat.,plān.reģ.valsts'!F16+'Kurzeme stat.,plān.reģ. pārējie'!F16</f>
        <v>57.089999999999996</v>
      </c>
      <c r="G16" s="141">
        <f t="shared" si="2"/>
        <v>10121.300000000001</v>
      </c>
      <c r="H16" s="161">
        <f>'Kurzeme stat.,plān.reģ.valsts'!H16+'Kurzeme stat.,plān.reģ. pārējie'!H16</f>
        <v>1651</v>
      </c>
      <c r="I16" s="161">
        <f>'Kurzeme stat.,plān.reģ.valsts'!I16+'Kurzeme stat.,plān.reģ. pārējie'!I16</f>
        <v>51.67</v>
      </c>
      <c r="J16" s="161">
        <f>'Kurzeme stat.,plān.reģ.valsts'!J16+'Kurzeme stat.,plān.reģ. pārējie'!J16</f>
        <v>97.68</v>
      </c>
      <c r="K16" s="141">
        <f t="shared" si="3"/>
        <v>1800.3500000000001</v>
      </c>
      <c r="L16" s="152">
        <f t="shared" si="4"/>
        <v>11921.650000000001</v>
      </c>
      <c r="M16" s="155">
        <f>'Kurzeme stat.,plān.reģ.valsts'!M16+'Kurzeme stat.,plān.reģ. pārējie'!M16</f>
        <v>45.870000000000005</v>
      </c>
      <c r="N16" s="152">
        <f t="shared" si="5"/>
        <v>11967.520000000002</v>
      </c>
      <c r="O16" s="32"/>
    </row>
    <row r="17" spans="1:15" ht="13.5" customHeight="1" x14ac:dyDescent="0.25">
      <c r="A17" s="243"/>
      <c r="B17" s="194" t="s">
        <v>17</v>
      </c>
      <c r="C17" s="156">
        <f>'Kurzeme stat.,plān.reģ.valsts'!C17+'Kurzeme stat.,plān.reģ. pārējie'!C17</f>
        <v>28824.82</v>
      </c>
      <c r="D17" s="160">
        <f>'Kurzeme stat.,plān.reģ.valsts'!D17+'Kurzeme stat.,plān.reģ. pārējie'!D17</f>
        <v>45027.61</v>
      </c>
      <c r="E17" s="160">
        <f>'Kurzeme stat.,plān.reģ.valsts'!E17+'Kurzeme stat.,plān.reģ. pārējie'!E17</f>
        <v>265.92</v>
      </c>
      <c r="F17" s="160">
        <f>'Kurzeme stat.,plān.reģ.valsts'!F17+'Kurzeme stat.,plān.reģ. pārējie'!F17</f>
        <v>1454.83</v>
      </c>
      <c r="G17" s="143">
        <f t="shared" si="2"/>
        <v>75573.179999999993</v>
      </c>
      <c r="H17" s="160">
        <f>'Kurzeme stat.,plān.reģ.valsts'!H17+'Kurzeme stat.,plān.reģ. pārējie'!H17</f>
        <v>10696.949999999999</v>
      </c>
      <c r="I17" s="160">
        <f>'Kurzeme stat.,plān.reģ.valsts'!I17+'Kurzeme stat.,plān.reģ. pārējie'!I17</f>
        <v>452.88</v>
      </c>
      <c r="J17" s="160">
        <f>'Kurzeme stat.,plān.reģ.valsts'!J17+'Kurzeme stat.,plān.reģ. pārējie'!J17</f>
        <v>1147.8200000000002</v>
      </c>
      <c r="K17" s="143">
        <f t="shared" si="3"/>
        <v>12297.649999999998</v>
      </c>
      <c r="L17" s="154">
        <f t="shared" si="4"/>
        <v>87870.829999999987</v>
      </c>
      <c r="M17" s="156">
        <f>'Kurzeme stat.,plān.reģ.valsts'!M17+'Kurzeme stat.,plān.reģ. pārējie'!M17</f>
        <v>347.89</v>
      </c>
      <c r="N17" s="154">
        <f t="shared" si="5"/>
        <v>88218.719999999987</v>
      </c>
      <c r="O17" s="32"/>
    </row>
    <row r="18" spans="1:15" ht="13.5" customHeight="1" x14ac:dyDescent="0.25">
      <c r="A18" s="247" t="s">
        <v>51</v>
      </c>
      <c r="B18" s="194" t="s">
        <v>16</v>
      </c>
      <c r="C18" s="155">
        <f>'Kurzeme stat.,plān.reģ.valsts'!C18+'Kurzeme stat.,plān.reģ. pārējie'!C18</f>
        <v>15.049999999999999</v>
      </c>
      <c r="D18" s="161">
        <f>'Kurzeme stat.,plān.reģ.valsts'!D18+'Kurzeme stat.,plān.reģ. pārējie'!D18</f>
        <v>157.83000000000001</v>
      </c>
      <c r="E18" s="161">
        <f>'Kurzeme stat.,plān.reģ.valsts'!E18+'Kurzeme stat.,plān.reģ. pārējie'!E18</f>
        <v>0</v>
      </c>
      <c r="F18" s="161">
        <f>'Kurzeme stat.,plān.reģ.valsts'!F18+'Kurzeme stat.,plān.reģ. pārējie'!F18</f>
        <v>0</v>
      </c>
      <c r="G18" s="141">
        <f t="shared" si="2"/>
        <v>172.88000000000002</v>
      </c>
      <c r="H18" s="161">
        <f>'Kurzeme stat.,plān.reģ.valsts'!H18+'Kurzeme stat.,plān.reģ. pārējie'!H18</f>
        <v>10.83</v>
      </c>
      <c r="I18" s="161">
        <f>'Kurzeme stat.,plān.reģ.valsts'!I18+'Kurzeme stat.,plān.reģ. pārējie'!I18</f>
        <v>0</v>
      </c>
      <c r="J18" s="161">
        <f>'Kurzeme stat.,plān.reģ.valsts'!J18+'Kurzeme stat.,plān.reģ. pārējie'!J18</f>
        <v>0</v>
      </c>
      <c r="K18" s="141">
        <f t="shared" si="3"/>
        <v>10.83</v>
      </c>
      <c r="L18" s="152">
        <f t="shared" si="4"/>
        <v>183.71000000000004</v>
      </c>
      <c r="M18" s="155">
        <f>'Kurzeme stat.,plān.reģ.valsts'!M18+'Kurzeme stat.,plān.reģ. pārējie'!M18</f>
        <v>0</v>
      </c>
      <c r="N18" s="152">
        <f t="shared" si="5"/>
        <v>183.71000000000004</v>
      </c>
      <c r="O18" s="32"/>
    </row>
    <row r="19" spans="1:15" ht="13.5" customHeight="1" x14ac:dyDescent="0.25">
      <c r="A19" s="247"/>
      <c r="B19" s="194" t="s">
        <v>17</v>
      </c>
      <c r="C19" s="155">
        <f>'Kurzeme stat.,plān.reģ.valsts'!C19+'Kurzeme stat.,plān.reģ. pārējie'!C19</f>
        <v>2747</v>
      </c>
      <c r="D19" s="161">
        <f>'Kurzeme stat.,plān.reģ.valsts'!D19+'Kurzeme stat.,plān.reģ. pārējie'!D19</f>
        <v>37660</v>
      </c>
      <c r="E19" s="161">
        <f>'Kurzeme stat.,plān.reģ.valsts'!E19+'Kurzeme stat.,plān.reģ. pārējie'!E19</f>
        <v>0</v>
      </c>
      <c r="F19" s="161">
        <f>'Kurzeme stat.,plān.reģ.valsts'!F19+'Kurzeme stat.,plān.reģ. pārējie'!F19</f>
        <v>0</v>
      </c>
      <c r="G19" s="141">
        <f t="shared" si="2"/>
        <v>40407</v>
      </c>
      <c r="H19" s="161">
        <f>'Kurzeme stat.,plān.reģ.valsts'!H19+'Kurzeme stat.,plān.reģ. pārējie'!H19</f>
        <v>2679</v>
      </c>
      <c r="I19" s="161">
        <f>'Kurzeme stat.,plān.reģ.valsts'!I19+'Kurzeme stat.,plān.reģ. pārējie'!I19</f>
        <v>0</v>
      </c>
      <c r="J19" s="161">
        <f>'Kurzeme stat.,plān.reģ.valsts'!J19+'Kurzeme stat.,plān.reģ. pārējie'!J19</f>
        <v>0</v>
      </c>
      <c r="K19" s="141">
        <f t="shared" si="3"/>
        <v>2679</v>
      </c>
      <c r="L19" s="152">
        <f t="shared" si="4"/>
        <v>43086</v>
      </c>
      <c r="M19" s="155">
        <f>'Kurzeme stat.,plān.reģ.valsts'!M19+'Kurzeme stat.,plān.reģ. pārējie'!M19</f>
        <v>0</v>
      </c>
      <c r="N19" s="152">
        <f t="shared" si="5"/>
        <v>43086</v>
      </c>
      <c r="O19" s="32"/>
    </row>
    <row r="20" spans="1:15" ht="13.5" customHeight="1" x14ac:dyDescent="0.25">
      <c r="A20" s="247" t="s">
        <v>52</v>
      </c>
      <c r="B20" s="194" t="s">
        <v>16</v>
      </c>
      <c r="C20" s="155">
        <f>'Kurzeme stat.,plān.reģ.valsts'!C20+'Kurzeme stat.,plān.reģ. pārējie'!C20</f>
        <v>0.16</v>
      </c>
      <c r="D20" s="161">
        <f>'Kurzeme stat.,plān.reģ.valsts'!D20+'Kurzeme stat.,plān.reģ. pārējie'!D20</f>
        <v>0</v>
      </c>
      <c r="E20" s="161">
        <f>'Kurzeme stat.,plān.reģ.valsts'!E20+'Kurzeme stat.,plān.reģ. pārējie'!E20</f>
        <v>0</v>
      </c>
      <c r="F20" s="161">
        <f>'Kurzeme stat.,plān.reģ.valsts'!F20+'Kurzeme stat.,plān.reģ. pārējie'!F20</f>
        <v>0</v>
      </c>
      <c r="G20" s="141">
        <f t="shared" si="2"/>
        <v>0.16</v>
      </c>
      <c r="H20" s="161">
        <f>'Kurzeme stat.,plān.reģ.valsts'!H20+'Kurzeme stat.,plān.reģ. pārējie'!H20</f>
        <v>0</v>
      </c>
      <c r="I20" s="161">
        <f>'Kurzeme stat.,plān.reģ.valsts'!I20+'Kurzeme stat.,plān.reģ. pārējie'!I20</f>
        <v>0</v>
      </c>
      <c r="J20" s="161">
        <f>'Kurzeme stat.,plān.reģ.valsts'!J20+'Kurzeme stat.,plān.reģ. pārējie'!J20</f>
        <v>0</v>
      </c>
      <c r="K20" s="141">
        <f t="shared" si="3"/>
        <v>0</v>
      </c>
      <c r="L20" s="152">
        <f t="shared" si="4"/>
        <v>0.16</v>
      </c>
      <c r="M20" s="155">
        <f>'Kurzeme stat.,plān.reģ.valsts'!M20+'Kurzeme stat.,plān.reģ. pārējie'!M20</f>
        <v>0</v>
      </c>
      <c r="N20" s="152">
        <f t="shared" si="5"/>
        <v>0.16</v>
      </c>
      <c r="O20" s="32"/>
    </row>
    <row r="21" spans="1:15" ht="13.5" customHeight="1" x14ac:dyDescent="0.25">
      <c r="A21" s="247"/>
      <c r="B21" s="194" t="s">
        <v>17</v>
      </c>
      <c r="C21" s="155">
        <f>'Kurzeme stat.,plān.reģ.valsts'!C21+'Kurzeme stat.,plān.reģ. pārējie'!C21</f>
        <v>23</v>
      </c>
      <c r="D21" s="161">
        <f>'Kurzeme stat.,plān.reģ.valsts'!D21+'Kurzeme stat.,plān.reģ. pārējie'!D21</f>
        <v>0</v>
      </c>
      <c r="E21" s="161">
        <f>'Kurzeme stat.,plān.reģ.valsts'!E21+'Kurzeme stat.,plān.reģ. pārējie'!E21</f>
        <v>0</v>
      </c>
      <c r="F21" s="161">
        <f>'Kurzeme stat.,plān.reģ.valsts'!F21+'Kurzeme stat.,plān.reģ. pārējie'!F21</f>
        <v>0</v>
      </c>
      <c r="G21" s="141">
        <f t="shared" si="2"/>
        <v>23</v>
      </c>
      <c r="H21" s="161">
        <f>'Kurzeme stat.,plān.reģ.valsts'!H21+'Kurzeme stat.,plān.reģ. pārējie'!H21</f>
        <v>0</v>
      </c>
      <c r="I21" s="161">
        <f>'Kurzeme stat.,plān.reģ.valsts'!I21+'Kurzeme stat.,plān.reģ. pārējie'!I21</f>
        <v>0</v>
      </c>
      <c r="J21" s="161">
        <f>'Kurzeme stat.,plān.reģ.valsts'!J21+'Kurzeme stat.,plān.reģ. pārējie'!J21</f>
        <v>0</v>
      </c>
      <c r="K21" s="141">
        <f t="shared" si="3"/>
        <v>0</v>
      </c>
      <c r="L21" s="152">
        <f t="shared" si="4"/>
        <v>23</v>
      </c>
      <c r="M21" s="155">
        <f>'Kurzeme stat.,plān.reģ.valsts'!M21+'Kurzeme stat.,plān.reģ. pārējie'!M21</f>
        <v>0</v>
      </c>
      <c r="N21" s="152">
        <f t="shared" si="5"/>
        <v>23</v>
      </c>
      <c r="O21" s="32"/>
    </row>
    <row r="22" spans="1:15" ht="13.5" customHeight="1" x14ac:dyDescent="0.25">
      <c r="A22" s="188" t="s">
        <v>27</v>
      </c>
      <c r="B22" s="194" t="s">
        <v>16</v>
      </c>
      <c r="C22" s="155">
        <f>'Kurzeme stat.,plān.reģ.valsts'!C22+'Kurzeme stat.,plān.reģ. pārējie'!C22</f>
        <v>41.7</v>
      </c>
      <c r="D22" s="161">
        <f>'Kurzeme stat.,plān.reģ.valsts'!D22+'Kurzeme stat.,plān.reģ. pārējie'!D22</f>
        <v>30.29</v>
      </c>
      <c r="E22" s="161">
        <f>'Kurzeme stat.,plān.reģ.valsts'!E22+'Kurzeme stat.,plān.reģ. pārējie'!E22</f>
        <v>0</v>
      </c>
      <c r="F22" s="161">
        <f>'Kurzeme stat.,plān.reģ.valsts'!F22+'Kurzeme stat.,plān.reģ. pārējie'!F22</f>
        <v>0</v>
      </c>
      <c r="G22" s="141">
        <f t="shared" si="2"/>
        <v>71.990000000000009</v>
      </c>
      <c r="H22" s="161">
        <f>'Kurzeme stat.,plān.reģ.valsts'!H22+'Kurzeme stat.,plān.reģ. pārējie'!H22</f>
        <v>16.36</v>
      </c>
      <c r="I22" s="161">
        <f>'Kurzeme stat.,plān.reģ.valsts'!I22+'Kurzeme stat.,plān.reģ. pārējie'!I22</f>
        <v>0.56000000000000005</v>
      </c>
      <c r="J22" s="161">
        <f>'Kurzeme stat.,plān.reģ.valsts'!J22+'Kurzeme stat.,plān.reģ. pārējie'!J22</f>
        <v>2.62</v>
      </c>
      <c r="K22" s="141">
        <f t="shared" si="3"/>
        <v>19.54</v>
      </c>
      <c r="L22" s="152">
        <f t="shared" si="4"/>
        <v>91.53</v>
      </c>
      <c r="M22" s="155">
        <f>'Kurzeme stat.,plān.reģ.valsts'!M22+'Kurzeme stat.,plān.reģ. pārējie'!M22</f>
        <v>1.02</v>
      </c>
      <c r="N22" s="152">
        <f t="shared" si="5"/>
        <v>92.55</v>
      </c>
      <c r="O22" s="32"/>
    </row>
    <row r="23" spans="1:15" ht="13.5" customHeight="1" x14ac:dyDescent="0.25">
      <c r="A23" s="188"/>
      <c r="B23" s="194" t="s">
        <v>17</v>
      </c>
      <c r="C23" s="155">
        <f>'Kurzeme stat.,plān.reģ.valsts'!C23+'Kurzeme stat.,plān.reģ. pārējie'!C23</f>
        <v>6247.34</v>
      </c>
      <c r="D23" s="161">
        <f>'Kurzeme stat.,plān.reģ.valsts'!D23+'Kurzeme stat.,plān.reģ. pārējie'!D23</f>
        <v>1802.41</v>
      </c>
      <c r="E23" s="161">
        <f>'Kurzeme stat.,plān.reģ.valsts'!E23+'Kurzeme stat.,plān.reģ. pārējie'!E23</f>
        <v>0</v>
      </c>
      <c r="F23" s="161">
        <f>'Kurzeme stat.,plān.reģ.valsts'!F23+'Kurzeme stat.,plān.reģ. pārējie'!F23</f>
        <v>0</v>
      </c>
      <c r="G23" s="141">
        <f t="shared" si="2"/>
        <v>8049.75</v>
      </c>
      <c r="H23" s="161">
        <f>'Kurzeme stat.,plān.reģ.valsts'!H23+'Kurzeme stat.,plān.reģ. pārējie'!H23</f>
        <v>1592.75</v>
      </c>
      <c r="I23" s="161">
        <f>'Kurzeme stat.,plān.reģ.valsts'!I23+'Kurzeme stat.,plān.reģ. pārējie'!I23</f>
        <v>67.72</v>
      </c>
      <c r="J23" s="161">
        <f>'Kurzeme stat.,plān.reģ.valsts'!J23+'Kurzeme stat.,plān.reģ. pārējie'!J23</f>
        <v>326.36</v>
      </c>
      <c r="K23" s="141">
        <f t="shared" si="3"/>
        <v>1986.83</v>
      </c>
      <c r="L23" s="152">
        <f t="shared" si="4"/>
        <v>10036.58</v>
      </c>
      <c r="M23" s="155">
        <f>'Kurzeme stat.,plān.reģ.valsts'!M23+'Kurzeme stat.,plān.reģ. pārējie'!M23</f>
        <v>126</v>
      </c>
      <c r="N23" s="152">
        <f t="shared" si="5"/>
        <v>10162.58</v>
      </c>
      <c r="O23" s="32"/>
    </row>
    <row r="24" spans="1:15" ht="13.5" customHeight="1" x14ac:dyDescent="0.25">
      <c r="A24" s="243" t="s">
        <v>28</v>
      </c>
      <c r="B24" s="194" t="s">
        <v>16</v>
      </c>
      <c r="C24" s="155">
        <f>'Kurzeme stat.,plān.reģ.valsts'!C24+'Kurzeme stat.,plān.reģ. pārējie'!C24</f>
        <v>337.52</v>
      </c>
      <c r="D24" s="161">
        <f>'Kurzeme stat.,plān.reģ.valsts'!D24+'Kurzeme stat.,plān.reģ. pārējie'!D24</f>
        <v>148.77000000000001</v>
      </c>
      <c r="E24" s="161">
        <f>'Kurzeme stat.,plān.reģ.valsts'!E24+'Kurzeme stat.,plān.reģ. pārējie'!E24</f>
        <v>0.55000000000000004</v>
      </c>
      <c r="F24" s="161">
        <f>'Kurzeme stat.,plān.reģ.valsts'!F24+'Kurzeme stat.,plān.reģ. pārējie'!F24</f>
        <v>5.18</v>
      </c>
      <c r="G24" s="141">
        <f t="shared" si="2"/>
        <v>492.02</v>
      </c>
      <c r="H24" s="161">
        <f>'Kurzeme stat.,plān.reģ.valsts'!H24+'Kurzeme stat.,plān.reģ. pārējie'!H24</f>
        <v>151.84</v>
      </c>
      <c r="I24" s="161">
        <f>'Kurzeme stat.,plān.reģ.valsts'!I24+'Kurzeme stat.,plān.reģ. pārējie'!I24</f>
        <v>16.05</v>
      </c>
      <c r="J24" s="161">
        <f>'Kurzeme stat.,plān.reģ.valsts'!J24+'Kurzeme stat.,plān.reģ. pārējie'!J24</f>
        <v>5.94</v>
      </c>
      <c r="K24" s="141">
        <f t="shared" si="3"/>
        <v>173.83</v>
      </c>
      <c r="L24" s="152">
        <f t="shared" si="4"/>
        <v>665.85</v>
      </c>
      <c r="M24" s="155">
        <f>'Kurzeme stat.,plān.reģ.valsts'!M24+'Kurzeme stat.,plān.reģ. pārējie'!M24</f>
        <v>16.28</v>
      </c>
      <c r="N24" s="152">
        <f t="shared" si="5"/>
        <v>682.13</v>
      </c>
      <c r="O24" s="32"/>
    </row>
    <row r="25" spans="1:15" ht="13.5" customHeight="1" x14ac:dyDescent="0.25">
      <c r="A25" s="243"/>
      <c r="B25" s="194" t="s">
        <v>17</v>
      </c>
      <c r="C25" s="155">
        <f>'Kurzeme stat.,plān.reģ.valsts'!C25+'Kurzeme stat.,plān.reģ. pārējie'!C25</f>
        <v>17950.79</v>
      </c>
      <c r="D25" s="161">
        <f>'Kurzeme stat.,plān.reģ.valsts'!D25+'Kurzeme stat.,plān.reģ. pārējie'!D25</f>
        <v>8350.35</v>
      </c>
      <c r="E25" s="161">
        <f>'Kurzeme stat.,plān.reģ.valsts'!E25+'Kurzeme stat.,plān.reģ. pārējie'!E25</f>
        <v>6.48</v>
      </c>
      <c r="F25" s="161">
        <f>'Kurzeme stat.,plān.reģ.valsts'!F25+'Kurzeme stat.,plān.reģ. pārējie'!F25</f>
        <v>33.76</v>
      </c>
      <c r="G25" s="141">
        <f t="shared" si="2"/>
        <v>26341.379999999997</v>
      </c>
      <c r="H25" s="161">
        <f>'Kurzeme stat.,plān.reģ.valsts'!H25+'Kurzeme stat.,plān.reģ. pārējie'!H25</f>
        <v>11154.27</v>
      </c>
      <c r="I25" s="161">
        <f>'Kurzeme stat.,plān.reģ.valsts'!I25+'Kurzeme stat.,plān.reģ. pārējie'!I25</f>
        <v>1026.43</v>
      </c>
      <c r="J25" s="161">
        <f>'Kurzeme stat.,plān.reģ.valsts'!J25+'Kurzeme stat.,plān.reģ. pārējie'!J25</f>
        <v>446.56</v>
      </c>
      <c r="K25" s="141">
        <f t="shared" si="3"/>
        <v>12627.26</v>
      </c>
      <c r="L25" s="152">
        <f t="shared" si="4"/>
        <v>38968.639999999999</v>
      </c>
      <c r="M25" s="155">
        <f>'Kurzeme stat.,plān.reģ.valsts'!M25+'Kurzeme stat.,plān.reģ. pārējie'!M25</f>
        <v>1061.8</v>
      </c>
      <c r="N25" s="152">
        <f t="shared" si="5"/>
        <v>40030.44</v>
      </c>
      <c r="O25" s="32"/>
    </row>
    <row r="26" spans="1:15" ht="13.5" customHeight="1" x14ac:dyDescent="0.25">
      <c r="A26" s="243" t="s">
        <v>29</v>
      </c>
      <c r="B26" s="194" t="s">
        <v>16</v>
      </c>
      <c r="C26" s="155">
        <f>'Kurzeme stat.,plān.reģ.valsts'!C26+'Kurzeme stat.,plān.reģ. pārējie'!C26</f>
        <v>0</v>
      </c>
      <c r="D26" s="161">
        <f>'Kurzeme stat.,plān.reģ.valsts'!D26+'Kurzeme stat.,plān.reģ. pārējie'!D26</f>
        <v>0</v>
      </c>
      <c r="E26" s="161">
        <f>'Kurzeme stat.,plān.reģ.valsts'!E26+'Kurzeme stat.,plān.reģ. pārējie'!E26</f>
        <v>0</v>
      </c>
      <c r="F26" s="161">
        <f>'Kurzeme stat.,plān.reģ.valsts'!F26+'Kurzeme stat.,plān.reģ. pārējie'!F26</f>
        <v>0</v>
      </c>
      <c r="G26" s="141">
        <f t="shared" si="2"/>
        <v>0</v>
      </c>
      <c r="H26" s="161">
        <f>'Kurzeme stat.,plān.reģ.valsts'!H26+'Kurzeme stat.,plān.reģ. pārējie'!H26</f>
        <v>0</v>
      </c>
      <c r="I26" s="161">
        <f>'Kurzeme stat.,plān.reģ.valsts'!I26+'Kurzeme stat.,plān.reģ. pārējie'!I26</f>
        <v>0</v>
      </c>
      <c r="J26" s="161">
        <f>'Kurzeme stat.,plān.reģ.valsts'!J26+'Kurzeme stat.,plān.reģ. pārējie'!J26</f>
        <v>0</v>
      </c>
      <c r="K26" s="141">
        <f t="shared" si="3"/>
        <v>0</v>
      </c>
      <c r="L26" s="152">
        <f t="shared" si="4"/>
        <v>0</v>
      </c>
      <c r="M26" s="155">
        <f>'Kurzeme stat.,plān.reģ.valsts'!M26+'Kurzeme stat.,plān.reģ. pārējie'!M26</f>
        <v>0</v>
      </c>
      <c r="N26" s="152">
        <f t="shared" si="5"/>
        <v>0</v>
      </c>
      <c r="O26" s="32"/>
    </row>
    <row r="27" spans="1:15" ht="13.5" customHeight="1" x14ac:dyDescent="0.25">
      <c r="A27" s="243"/>
      <c r="B27" s="194" t="s">
        <v>17</v>
      </c>
      <c r="C27" s="155">
        <f>'Kurzeme stat.,plān.reģ.valsts'!C27+'Kurzeme stat.,plān.reģ. pārējie'!C27</f>
        <v>0</v>
      </c>
      <c r="D27" s="161">
        <f>'Kurzeme stat.,plān.reģ.valsts'!D27+'Kurzeme stat.,plān.reģ. pārējie'!D27</f>
        <v>0</v>
      </c>
      <c r="E27" s="161">
        <f>'Kurzeme stat.,plān.reģ.valsts'!E27+'Kurzeme stat.,plān.reģ. pārējie'!E27</f>
        <v>0</v>
      </c>
      <c r="F27" s="161">
        <f>'Kurzeme stat.,plān.reģ.valsts'!F27+'Kurzeme stat.,plān.reģ. pārējie'!F27</f>
        <v>0</v>
      </c>
      <c r="G27" s="141">
        <f t="shared" si="2"/>
        <v>0</v>
      </c>
      <c r="H27" s="161">
        <f>'Kurzeme stat.,plān.reģ.valsts'!H27+'Kurzeme stat.,plān.reģ. pārējie'!H27</f>
        <v>0</v>
      </c>
      <c r="I27" s="161">
        <f>'Kurzeme stat.,plān.reģ.valsts'!I27+'Kurzeme stat.,plān.reģ. pārējie'!I27</f>
        <v>0</v>
      </c>
      <c r="J27" s="161">
        <f>'Kurzeme stat.,plān.reģ.valsts'!J27+'Kurzeme stat.,plān.reģ. pārējie'!J27</f>
        <v>0</v>
      </c>
      <c r="K27" s="141">
        <f t="shared" si="3"/>
        <v>0</v>
      </c>
      <c r="L27" s="152">
        <f t="shared" si="4"/>
        <v>0</v>
      </c>
      <c r="M27" s="155">
        <f>'Kurzeme stat.,plān.reģ.valsts'!M27+'Kurzeme stat.,plān.reģ. pārējie'!M27</f>
        <v>0</v>
      </c>
      <c r="N27" s="152">
        <f t="shared" si="5"/>
        <v>0</v>
      </c>
      <c r="O27" s="32"/>
    </row>
    <row r="28" spans="1:15" ht="13.5" customHeight="1" x14ac:dyDescent="0.25">
      <c r="A28" s="243" t="s">
        <v>30</v>
      </c>
      <c r="B28" s="194" t="s">
        <v>16</v>
      </c>
      <c r="C28" s="155">
        <f>'Kurzeme stat.,plān.reģ.valsts'!C28+'Kurzeme stat.,plān.reģ. pārējie'!C28</f>
        <v>0</v>
      </c>
      <c r="D28" s="161">
        <f>'Kurzeme stat.,plān.reģ.valsts'!D28+'Kurzeme stat.,plān.reģ. pārējie'!D28</f>
        <v>0</v>
      </c>
      <c r="E28" s="161">
        <f>'Kurzeme stat.,plān.reģ.valsts'!E28+'Kurzeme stat.,plān.reģ. pārējie'!E28</f>
        <v>0</v>
      </c>
      <c r="F28" s="161">
        <f>'Kurzeme stat.,plān.reģ.valsts'!F28+'Kurzeme stat.,plān.reģ. pārējie'!F28</f>
        <v>0</v>
      </c>
      <c r="G28" s="141">
        <f t="shared" si="2"/>
        <v>0</v>
      </c>
      <c r="H28" s="161">
        <f>'Kurzeme stat.,plān.reģ.valsts'!H28+'Kurzeme stat.,plān.reģ. pārējie'!H28</f>
        <v>1.23</v>
      </c>
      <c r="I28" s="161">
        <f>'Kurzeme stat.,plān.reģ.valsts'!I28+'Kurzeme stat.,plān.reģ. pārējie'!I28</f>
        <v>0</v>
      </c>
      <c r="J28" s="161">
        <f>'Kurzeme stat.,plān.reģ.valsts'!J28+'Kurzeme stat.,plān.reģ. pārējie'!J28</f>
        <v>0</v>
      </c>
      <c r="K28" s="141">
        <f t="shared" si="3"/>
        <v>1.23</v>
      </c>
      <c r="L28" s="152">
        <f t="shared" si="4"/>
        <v>1.23</v>
      </c>
      <c r="M28" s="155">
        <f>'Kurzeme stat.,plān.reģ.valsts'!M28+'Kurzeme stat.,plān.reģ. pārējie'!M28</f>
        <v>0</v>
      </c>
      <c r="N28" s="152">
        <f t="shared" si="5"/>
        <v>1.23</v>
      </c>
      <c r="O28" s="32"/>
    </row>
    <row r="29" spans="1:15" ht="13.5" customHeight="1" x14ac:dyDescent="0.25">
      <c r="A29" s="243"/>
      <c r="B29" s="194" t="s">
        <v>17</v>
      </c>
      <c r="C29" s="155">
        <f>'Kurzeme stat.,plān.reģ.valsts'!C29+'Kurzeme stat.,plān.reģ. pārējie'!C29</f>
        <v>0</v>
      </c>
      <c r="D29" s="161">
        <f>'Kurzeme stat.,plān.reģ.valsts'!D29+'Kurzeme stat.,plān.reģ. pārējie'!D29</f>
        <v>0</v>
      </c>
      <c r="E29" s="161">
        <f>'Kurzeme stat.,plān.reģ.valsts'!E29+'Kurzeme stat.,plān.reģ. pārējie'!E29</f>
        <v>0</v>
      </c>
      <c r="F29" s="161">
        <f>'Kurzeme stat.,plān.reģ.valsts'!F29+'Kurzeme stat.,plān.reģ. pārējie'!F29</f>
        <v>0</v>
      </c>
      <c r="G29" s="141">
        <f t="shared" si="2"/>
        <v>0</v>
      </c>
      <c r="H29" s="161">
        <f>'Kurzeme stat.,plān.reģ.valsts'!H29+'Kurzeme stat.,plān.reģ. pārējie'!H29</f>
        <v>25</v>
      </c>
      <c r="I29" s="161">
        <f>'Kurzeme stat.,plān.reģ.valsts'!I29+'Kurzeme stat.,plān.reģ. pārējie'!I29</f>
        <v>0</v>
      </c>
      <c r="J29" s="161">
        <f>'Kurzeme stat.,plān.reģ.valsts'!J29+'Kurzeme stat.,plān.reģ. pārējie'!J29</f>
        <v>0</v>
      </c>
      <c r="K29" s="141">
        <f t="shared" si="3"/>
        <v>25</v>
      </c>
      <c r="L29" s="152">
        <f t="shared" si="4"/>
        <v>25</v>
      </c>
      <c r="M29" s="155">
        <f>'Kurzeme stat.,plān.reģ.valsts'!M29+'Kurzeme stat.,plān.reģ. pārējie'!M29</f>
        <v>0</v>
      </c>
      <c r="N29" s="152">
        <f t="shared" si="5"/>
        <v>25</v>
      </c>
      <c r="O29" s="32"/>
    </row>
    <row r="30" spans="1:15" ht="13.5" customHeight="1" x14ac:dyDescent="0.25">
      <c r="A30" s="243" t="s">
        <v>31</v>
      </c>
      <c r="B30" s="194" t="s">
        <v>16</v>
      </c>
      <c r="C30" s="155">
        <f>'Kurzeme stat.,plān.reģ.valsts'!C30+'Kurzeme stat.,plān.reģ. pārējie'!C30</f>
        <v>133.84</v>
      </c>
      <c r="D30" s="161">
        <f>'Kurzeme stat.,plān.reģ.valsts'!D30+'Kurzeme stat.,plān.reģ. pārējie'!D30</f>
        <v>66.63</v>
      </c>
      <c r="E30" s="161">
        <f>'Kurzeme stat.,plān.reģ.valsts'!E30+'Kurzeme stat.,plān.reģ. pārējie'!E30</f>
        <v>2.42</v>
      </c>
      <c r="F30" s="161">
        <f>'Kurzeme stat.,plān.reģ.valsts'!F30+'Kurzeme stat.,plān.reģ. pārējie'!F30</f>
        <v>0.52</v>
      </c>
      <c r="G30" s="141">
        <f t="shared" si="2"/>
        <v>203.41</v>
      </c>
      <c r="H30" s="161">
        <f>'Kurzeme stat.,plān.reģ.valsts'!H30+'Kurzeme stat.,plān.reģ. pārējie'!H30</f>
        <v>82.64</v>
      </c>
      <c r="I30" s="161">
        <f>'Kurzeme stat.,plān.reģ.valsts'!I30+'Kurzeme stat.,plān.reģ. pārējie'!I30</f>
        <v>3.1500000000000004</v>
      </c>
      <c r="J30" s="161">
        <f>'Kurzeme stat.,plān.reģ.valsts'!J30+'Kurzeme stat.,plān.reģ. pārējie'!J30</f>
        <v>23.259999999999998</v>
      </c>
      <c r="K30" s="141">
        <f t="shared" si="3"/>
        <v>109.05000000000001</v>
      </c>
      <c r="L30" s="152">
        <f t="shared" si="4"/>
        <v>312.46000000000004</v>
      </c>
      <c r="M30" s="155">
        <f>'Kurzeme stat.,plān.reģ.valsts'!M30+'Kurzeme stat.,plān.reģ. pārējie'!M30</f>
        <v>9.48</v>
      </c>
      <c r="N30" s="152">
        <f t="shared" si="5"/>
        <v>321.94000000000005</v>
      </c>
      <c r="O30" s="32"/>
    </row>
    <row r="31" spans="1:15" ht="13.5" customHeight="1" x14ac:dyDescent="0.25">
      <c r="A31" s="243"/>
      <c r="B31" s="194" t="s">
        <v>17</v>
      </c>
      <c r="C31" s="155">
        <f>'Kurzeme stat.,plān.reģ.valsts'!C31+'Kurzeme stat.,plān.reģ. pārējie'!C31</f>
        <v>23883</v>
      </c>
      <c r="D31" s="161">
        <f>'Kurzeme stat.,plān.reģ.valsts'!D31+'Kurzeme stat.,plān.reģ. pārējie'!D31</f>
        <v>10446</v>
      </c>
      <c r="E31" s="161">
        <f>'Kurzeme stat.,plān.reģ.valsts'!E31+'Kurzeme stat.,plān.reģ. pārējie'!E31</f>
        <v>491</v>
      </c>
      <c r="F31" s="161">
        <f>'Kurzeme stat.,plān.reģ.valsts'!F31+'Kurzeme stat.,plān.reģ. pārējie'!F31</f>
        <v>96</v>
      </c>
      <c r="G31" s="141">
        <f t="shared" si="2"/>
        <v>34916</v>
      </c>
      <c r="H31" s="161">
        <f>'Kurzeme stat.,plān.reģ.valsts'!H31+'Kurzeme stat.,plān.reģ. pārējie'!H31</f>
        <v>10295</v>
      </c>
      <c r="I31" s="161">
        <f>'Kurzeme stat.,plān.reģ.valsts'!I31+'Kurzeme stat.,plān.reģ. pārējie'!I31</f>
        <v>248</v>
      </c>
      <c r="J31" s="161">
        <f>'Kurzeme stat.,plān.reģ.valsts'!J31+'Kurzeme stat.,plān.reģ. pārējie'!J31</f>
        <v>1926</v>
      </c>
      <c r="K31" s="141">
        <f t="shared" si="3"/>
        <v>12469</v>
      </c>
      <c r="L31" s="152">
        <f t="shared" si="4"/>
        <v>47385</v>
      </c>
      <c r="M31" s="155">
        <f>'Kurzeme stat.,plān.reģ.valsts'!M31+'Kurzeme stat.,plān.reģ. pārējie'!M31</f>
        <v>1064</v>
      </c>
      <c r="N31" s="152">
        <f t="shared" si="5"/>
        <v>48449</v>
      </c>
      <c r="O31" s="32"/>
    </row>
    <row r="32" spans="1:15" ht="13.5" customHeight="1" x14ac:dyDescent="0.25">
      <c r="A32" s="243" t="s">
        <v>32</v>
      </c>
      <c r="B32" s="194" t="s">
        <v>16</v>
      </c>
      <c r="C32" s="155">
        <f>'Kurzeme stat.,plān.reģ.valsts'!C32+'Kurzeme stat.,plān.reģ. pārējie'!C32</f>
        <v>0</v>
      </c>
      <c r="D32" s="155">
        <f>'Kurzeme stat.,plān.reģ.valsts'!D32+'Kurzeme stat.,plān.reģ. pārējie'!D32</f>
        <v>0</v>
      </c>
      <c r="E32" s="155">
        <f>'Kurzeme stat.,plān.reģ.valsts'!E32+'Kurzeme stat.,plān.reģ. pārējie'!E32</f>
        <v>0</v>
      </c>
      <c r="F32" s="155">
        <f>'Kurzeme stat.,plān.reģ.valsts'!F32+'Kurzeme stat.,plān.reģ. pārējie'!F32</f>
        <v>0</v>
      </c>
      <c r="G32" s="152">
        <f t="shared" si="2"/>
        <v>0</v>
      </c>
      <c r="H32" s="155">
        <f>'Kurzeme stat.,plān.reģ.valsts'!H32+'Kurzeme stat.,plān.reģ. pārējie'!H32</f>
        <v>0</v>
      </c>
      <c r="I32" s="155">
        <f>'Kurzeme stat.,plān.reģ.valsts'!I32+'Kurzeme stat.,plān.reģ. pārējie'!I32</f>
        <v>0</v>
      </c>
      <c r="J32" s="155">
        <f>'Kurzeme stat.,plān.reģ.valsts'!J32+'Kurzeme stat.,plān.reģ. pārējie'!J32</f>
        <v>0</v>
      </c>
      <c r="K32" s="152">
        <f t="shared" si="3"/>
        <v>0</v>
      </c>
      <c r="L32" s="152">
        <f t="shared" si="4"/>
        <v>0</v>
      </c>
      <c r="M32" s="155">
        <f>'Kurzeme stat.,plān.reģ.valsts'!M32+'Kurzeme stat.,plān.reģ. pārējie'!M32</f>
        <v>0</v>
      </c>
      <c r="N32" s="152">
        <f t="shared" si="5"/>
        <v>0</v>
      </c>
      <c r="O32" s="32"/>
    </row>
    <row r="33" spans="1:16" ht="13.5" customHeight="1" x14ac:dyDescent="0.25">
      <c r="A33" s="243"/>
      <c r="B33" s="194" t="s">
        <v>17</v>
      </c>
      <c r="C33" s="156">
        <f>'Kurzeme stat.,plān.reģ.valsts'!C33+'Kurzeme stat.,plān.reģ. pārējie'!C33</f>
        <v>0</v>
      </c>
      <c r="D33" s="156">
        <f>'Kurzeme stat.,plān.reģ.valsts'!D33+'Kurzeme stat.,plān.reģ. pārējie'!D33</f>
        <v>0</v>
      </c>
      <c r="E33" s="156">
        <f>'Kurzeme stat.,plān.reģ.valsts'!E33+'Kurzeme stat.,plān.reģ. pārējie'!E33</f>
        <v>0</v>
      </c>
      <c r="F33" s="156">
        <f>'Kurzeme stat.,plān.reģ.valsts'!F33+'Kurzeme stat.,plān.reģ. pārējie'!F33</f>
        <v>0</v>
      </c>
      <c r="G33" s="154">
        <f t="shared" si="2"/>
        <v>0</v>
      </c>
      <c r="H33" s="155">
        <f>'Kurzeme stat.,plān.reģ.valsts'!H33+'Kurzeme stat.,plān.reģ. pārējie'!H33</f>
        <v>0</v>
      </c>
      <c r="I33" s="156">
        <f>'Kurzeme stat.,plān.reģ.valsts'!I33+'Kurzeme stat.,plān.reģ. pārējie'!I33</f>
        <v>0</v>
      </c>
      <c r="J33" s="156">
        <f>'Kurzeme stat.,plān.reģ.valsts'!J33+'Kurzeme stat.,plān.reģ. pārējie'!J33</f>
        <v>0</v>
      </c>
      <c r="K33" s="154">
        <f t="shared" si="3"/>
        <v>0</v>
      </c>
      <c r="L33" s="154">
        <f t="shared" si="4"/>
        <v>0</v>
      </c>
      <c r="M33" s="156">
        <f>'Kurzeme stat.,plān.reģ.valsts'!M33+'Kurzeme stat.,plān.reģ. pārējie'!M33</f>
        <v>0</v>
      </c>
      <c r="N33" s="154">
        <f t="shared" si="5"/>
        <v>0</v>
      </c>
      <c r="O33" s="32"/>
    </row>
    <row r="34" spans="1:16" ht="13.5" customHeight="1" x14ac:dyDescent="0.25">
      <c r="A34" s="243" t="s">
        <v>33</v>
      </c>
      <c r="B34" s="194" t="s">
        <v>16</v>
      </c>
      <c r="C34" s="155">
        <f>'Kurzeme stat.,plān.reģ.valsts'!C34+'Kurzeme stat.,plān.reģ. pārējie'!C34</f>
        <v>2.04</v>
      </c>
      <c r="D34" s="155">
        <f>'Kurzeme stat.,plān.reģ.valsts'!D34+'Kurzeme stat.,plān.reģ. pārējie'!D34</f>
        <v>0</v>
      </c>
      <c r="E34" s="155">
        <f>'Kurzeme stat.,plān.reģ.valsts'!E34+'Kurzeme stat.,plān.reģ. pārējie'!E34</f>
        <v>0</v>
      </c>
      <c r="F34" s="155">
        <f>'Kurzeme stat.,plān.reģ.valsts'!F34+'Kurzeme stat.,plān.reģ. pārējie'!F34</f>
        <v>0</v>
      </c>
      <c r="G34" s="152">
        <f t="shared" si="2"/>
        <v>2.04</v>
      </c>
      <c r="H34" s="155">
        <f>'Kurzeme stat.,plān.reģ.valsts'!H34+'Kurzeme stat.,plān.reģ. pārējie'!H34</f>
        <v>0</v>
      </c>
      <c r="I34" s="155">
        <f>'Kurzeme stat.,plān.reģ.valsts'!I34+'Kurzeme stat.,plān.reģ. pārējie'!I34</f>
        <v>0</v>
      </c>
      <c r="J34" s="155">
        <f>'Kurzeme stat.,plān.reģ.valsts'!J34+'Kurzeme stat.,plān.reģ. pārējie'!J34</f>
        <v>0</v>
      </c>
      <c r="K34" s="152">
        <f t="shared" si="3"/>
        <v>0</v>
      </c>
      <c r="L34" s="152">
        <f t="shared" si="4"/>
        <v>2.04</v>
      </c>
      <c r="M34" s="155">
        <f>'Kurzeme stat.,plān.reģ.valsts'!M34+'Kurzeme stat.,plān.reģ. pārējie'!M34</f>
        <v>1.35</v>
      </c>
      <c r="N34" s="152">
        <f t="shared" si="5"/>
        <v>3.39</v>
      </c>
      <c r="O34" s="32"/>
    </row>
    <row r="35" spans="1:16" ht="13.5" customHeight="1" x14ac:dyDescent="0.25">
      <c r="A35" s="243"/>
      <c r="B35" s="194" t="s">
        <v>17</v>
      </c>
      <c r="C35" s="155">
        <f>'Kurzeme stat.,plān.reģ.valsts'!C35+'Kurzeme stat.,plān.reģ. pārējie'!C35</f>
        <v>29.33</v>
      </c>
      <c r="D35" s="155">
        <f>'Kurzeme stat.,plān.reģ.valsts'!D35+'Kurzeme stat.,plān.reģ. pārējie'!D35</f>
        <v>0</v>
      </c>
      <c r="E35" s="155">
        <f>'Kurzeme stat.,plān.reģ.valsts'!E35+'Kurzeme stat.,plān.reģ. pārējie'!E35</f>
        <v>0</v>
      </c>
      <c r="F35" s="155">
        <f>'Kurzeme stat.,plān.reģ.valsts'!F35+'Kurzeme stat.,plān.reģ. pārējie'!F35</f>
        <v>0</v>
      </c>
      <c r="G35" s="152">
        <f t="shared" si="2"/>
        <v>29.33</v>
      </c>
      <c r="H35" s="155">
        <f>'Kurzeme stat.,plān.reģ.valsts'!H35+'Kurzeme stat.,plān.reģ. pārējie'!H35</f>
        <v>0</v>
      </c>
      <c r="I35" s="155">
        <f>'Kurzeme stat.,plān.reģ.valsts'!I35+'Kurzeme stat.,plān.reģ. pārējie'!I35</f>
        <v>0</v>
      </c>
      <c r="J35" s="155">
        <f>'Kurzeme stat.,plān.reģ.valsts'!J35+'Kurzeme stat.,plān.reģ. pārējie'!J35</f>
        <v>0</v>
      </c>
      <c r="K35" s="152">
        <f t="shared" si="3"/>
        <v>0</v>
      </c>
      <c r="L35" s="152">
        <f t="shared" si="4"/>
        <v>29.33</v>
      </c>
      <c r="M35" s="155">
        <f>'Kurzeme stat.,plān.reģ.valsts'!M35+'Kurzeme stat.,plān.reģ. pārējie'!M35</f>
        <v>0</v>
      </c>
      <c r="N35" s="152">
        <f t="shared" si="5"/>
        <v>29.33</v>
      </c>
      <c r="O35" s="32"/>
    </row>
    <row r="36" spans="1:16" ht="13.5" customHeight="1" x14ac:dyDescent="0.25">
      <c r="A36" s="243" t="s">
        <v>34</v>
      </c>
      <c r="B36" s="194" t="s">
        <v>16</v>
      </c>
      <c r="C36" s="155">
        <f>'Kurzeme stat.,plān.reģ.valsts'!C36+'Kurzeme stat.,plān.reģ. pārējie'!C36</f>
        <v>43.29</v>
      </c>
      <c r="D36" s="155">
        <f>'Kurzeme stat.,plān.reģ.valsts'!D36+'Kurzeme stat.,plān.reģ. pārējie'!D36</f>
        <v>31.18</v>
      </c>
      <c r="E36" s="155">
        <f>'Kurzeme stat.,plān.reģ.valsts'!E36+'Kurzeme stat.,plān.reģ. pārējie'!E36</f>
        <v>0</v>
      </c>
      <c r="F36" s="155">
        <f>'Kurzeme stat.,plān.reģ.valsts'!F36+'Kurzeme stat.,plān.reģ. pārējie'!F36</f>
        <v>0</v>
      </c>
      <c r="G36" s="152">
        <f t="shared" si="2"/>
        <v>74.47</v>
      </c>
      <c r="H36" s="155">
        <f>'Kurzeme stat.,plān.reģ.valsts'!H36+'Kurzeme stat.,plān.reģ. pārējie'!H36</f>
        <v>0.84</v>
      </c>
      <c r="I36" s="155">
        <f>'Kurzeme stat.,plān.reģ.valsts'!I36+'Kurzeme stat.,plān.reģ. pārējie'!I36</f>
        <v>0</v>
      </c>
      <c r="J36" s="155">
        <f>'Kurzeme stat.,plān.reģ.valsts'!J36+'Kurzeme stat.,plān.reģ. pārējie'!J36</f>
        <v>0</v>
      </c>
      <c r="K36" s="152">
        <f t="shared" si="3"/>
        <v>0.84</v>
      </c>
      <c r="L36" s="152">
        <f t="shared" si="4"/>
        <v>75.31</v>
      </c>
      <c r="M36" s="155">
        <f>'Kurzeme stat.,plān.reģ.valsts'!M36+'Kurzeme stat.,plān.reģ. pārējie'!M36</f>
        <v>0</v>
      </c>
      <c r="N36" s="152">
        <f t="shared" si="5"/>
        <v>75.31</v>
      </c>
      <c r="O36" s="32"/>
    </row>
    <row r="37" spans="1:16" ht="13.5" customHeight="1" x14ac:dyDescent="0.25">
      <c r="A37" s="243"/>
      <c r="B37" s="194" t="s">
        <v>17</v>
      </c>
      <c r="C37" s="156">
        <f>'Kurzeme stat.,plān.reģ.valsts'!C37+'Kurzeme stat.,plān.reģ. pārējie'!C37</f>
        <v>235</v>
      </c>
      <c r="D37" s="156">
        <f>'Kurzeme stat.,plān.reģ.valsts'!D37+'Kurzeme stat.,plān.reģ. pārējie'!D37</f>
        <v>30.67</v>
      </c>
      <c r="E37" s="156">
        <f>'Kurzeme stat.,plān.reģ.valsts'!E37+'Kurzeme stat.,plān.reģ. pārējie'!E37</f>
        <v>0</v>
      </c>
      <c r="F37" s="156">
        <f>'Kurzeme stat.,plān.reģ.valsts'!F37+'Kurzeme stat.,plān.reģ. pārējie'!F37</f>
        <v>0</v>
      </c>
      <c r="G37" s="154">
        <f t="shared" si="2"/>
        <v>265.67</v>
      </c>
      <c r="H37" s="156">
        <f>'Kurzeme stat.,plān.reģ.valsts'!H37+'Kurzeme stat.,plān.reģ. pārējie'!H37</f>
        <v>6.15</v>
      </c>
      <c r="I37" s="156">
        <f>'Kurzeme stat.,plān.reģ.valsts'!I37+'Kurzeme stat.,plān.reģ. pārējie'!I37</f>
        <v>0</v>
      </c>
      <c r="J37" s="156">
        <f>'Kurzeme stat.,plān.reģ.valsts'!J37+'Kurzeme stat.,plān.reģ. pārējie'!J37</f>
        <v>0</v>
      </c>
      <c r="K37" s="154">
        <f>SUM(H37:J37)</f>
        <v>6.15</v>
      </c>
      <c r="L37" s="154">
        <f t="shared" si="4"/>
        <v>271.82</v>
      </c>
      <c r="M37" s="156">
        <f>'Kurzeme stat.,plān.reģ.valsts'!M37+'Kurzeme stat.,plān.reģ. pārējie'!M37</f>
        <v>0</v>
      </c>
      <c r="N37" s="154">
        <f>SUM(L37:M37)</f>
        <v>271.82</v>
      </c>
      <c r="O37" s="32"/>
    </row>
    <row r="38" spans="1:16" ht="13.5" customHeight="1" x14ac:dyDescent="0.25">
      <c r="A38" s="188" t="s">
        <v>35</v>
      </c>
      <c r="B38" s="194" t="s">
        <v>16</v>
      </c>
      <c r="C38" s="152">
        <f>C4+C12+C14+C16+C18+C20+C22+C24+C26+C28+C30+C32+C34+C36</f>
        <v>12009.020000000002</v>
      </c>
      <c r="D38" s="152">
        <f>D4+D12+D14+D16+D18+D20+D22+D24+D26+D28+D30+D32+D34+D36</f>
        <v>10606.440000000002</v>
      </c>
      <c r="E38" s="152">
        <f t="shared" ref="E38:M39" si="6">E4+E12+E14+E16+E18+E20+E22+E24+E26+E28+E30+E32+E34+E36</f>
        <v>75.84</v>
      </c>
      <c r="F38" s="152">
        <f t="shared" si="6"/>
        <v>113.89</v>
      </c>
      <c r="G38" s="152">
        <f t="shared" si="6"/>
        <v>22805.190000000006</v>
      </c>
      <c r="H38" s="152">
        <f t="shared" si="6"/>
        <v>8218.31</v>
      </c>
      <c r="I38" s="152">
        <f t="shared" si="6"/>
        <v>362.82</v>
      </c>
      <c r="J38" s="152">
        <f>J4+J12+J14+J16+J18+J20+J22+J24+J26+J28+J30+J32+J34+J36</f>
        <v>1054.3599999999999</v>
      </c>
      <c r="K38" s="152">
        <f>K4+K12+K14+K16+K18+K20+K22+K24+K26+K28+K30+K32+K34+K36</f>
        <v>9635.49</v>
      </c>
      <c r="L38" s="152">
        <f>L4+L12+L14+L16+L18+L20+L22+L24+L26+L28+L30+L32+L34+L36</f>
        <v>32440.679999999997</v>
      </c>
      <c r="M38" s="152">
        <f t="shared" ref="M38" si="7">M4+M12+M14+M16+M18+M20+M22+M24+M26+M28+M30+M32+M34+M36</f>
        <v>1424.7900000000002</v>
      </c>
      <c r="N38" s="152">
        <f>N4+N12+N14+N16+N18+N20+N22+N24+N26+N28+N30+N32+N34+N36</f>
        <v>33865.47</v>
      </c>
      <c r="O38" s="34"/>
      <c r="P38" s="2"/>
    </row>
    <row r="39" spans="1:16" ht="13.5" customHeight="1" x14ac:dyDescent="0.25">
      <c r="A39" s="4"/>
      <c r="B39" s="194" t="s">
        <v>17</v>
      </c>
      <c r="C39" s="154">
        <f>C5+C13+C15+C17+C19+C21+C23+C25+C27+C29+C31+C33+C35+C37</f>
        <v>1268339.2800000003</v>
      </c>
      <c r="D39" s="154">
        <f>D5+D13+D15+D17+D19+D21+D23+D25+D27+D29+D31+D33+D35+D37</f>
        <v>551869.04</v>
      </c>
      <c r="E39" s="154">
        <f t="shared" si="6"/>
        <v>1583.4</v>
      </c>
      <c r="F39" s="154">
        <f t="shared" si="6"/>
        <v>4798.59</v>
      </c>
      <c r="G39" s="154">
        <f t="shared" si="6"/>
        <v>1826590.3099999998</v>
      </c>
      <c r="H39" s="154">
        <f t="shared" si="6"/>
        <v>957922.12</v>
      </c>
      <c r="I39" s="154">
        <f t="shared" si="6"/>
        <v>33174.03</v>
      </c>
      <c r="J39" s="154">
        <f t="shared" si="6"/>
        <v>160674.74</v>
      </c>
      <c r="K39" s="154">
        <f t="shared" si="6"/>
        <v>1151770.8899999999</v>
      </c>
      <c r="L39" s="154">
        <f t="shared" si="6"/>
        <v>2978361.2</v>
      </c>
      <c r="M39" s="154">
        <f t="shared" si="6"/>
        <v>148876.69</v>
      </c>
      <c r="N39" s="153">
        <f>N5+N13+N15+N17+N19+N21+N23+N25+N27+N29+N31+N33+N35+N37</f>
        <v>3127237.89</v>
      </c>
      <c r="O39" s="32"/>
      <c r="P39" s="2"/>
    </row>
    <row r="40" spans="1:16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32"/>
    </row>
    <row r="41" spans="1:16" x14ac:dyDescent="0.25"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32"/>
    </row>
    <row r="42" spans="1:16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6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6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6" x14ac:dyDescent="0.2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6" x14ac:dyDescent="0.2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6" x14ac:dyDescent="0.25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6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8" bottom="0.17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P85"/>
  <sheetViews>
    <sheetView topLeftCell="A10" zoomScale="90" zoomScaleNormal="90" workbookViewId="0">
      <selection activeCell="N39" sqref="N39"/>
    </sheetView>
  </sheetViews>
  <sheetFormatPr defaultColWidth="9.109375" defaultRowHeight="13.8" x14ac:dyDescent="0.25"/>
  <cols>
    <col min="1" max="1" width="32.88671875" style="31" customWidth="1"/>
    <col min="2" max="2" width="4" style="31" customWidth="1"/>
    <col min="3" max="4" width="9.109375" style="31" customWidth="1"/>
    <col min="5" max="5" width="7.5546875" style="31" customWidth="1"/>
    <col min="6" max="6" width="8.109375" style="31" customWidth="1"/>
    <col min="7" max="7" width="12" style="31" customWidth="1"/>
    <col min="8" max="8" width="9.109375" style="31" customWidth="1"/>
    <col min="9" max="9" width="8.88671875" style="31" customWidth="1"/>
    <col min="10" max="10" width="9.6640625" style="31" customWidth="1"/>
    <col min="11" max="11" width="11.6640625" style="31" customWidth="1"/>
    <col min="12" max="12" width="10.109375" style="31" customWidth="1"/>
    <col min="13" max="13" width="7.5546875" style="31" customWidth="1"/>
    <col min="14" max="14" width="11.6640625" style="31" customWidth="1"/>
    <col min="15" max="16384" width="9.109375" style="31"/>
  </cols>
  <sheetData>
    <row r="1" spans="1:16" ht="12.75" customHeight="1" x14ac:dyDescent="0.25">
      <c r="A1" s="231" t="s">
        <v>57</v>
      </c>
    </row>
    <row r="2" spans="1:16" ht="11.25" customHeight="1" x14ac:dyDescent="0.25">
      <c r="A2" s="18" t="s">
        <v>0</v>
      </c>
      <c r="B2" s="177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195" t="s">
        <v>2</v>
      </c>
      <c r="O2" s="32"/>
      <c r="P2" s="32"/>
    </row>
    <row r="3" spans="1:16" ht="26.2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/>
      <c r="O3" s="32"/>
      <c r="P3" s="32"/>
    </row>
    <row r="4" spans="1:16" ht="15" customHeight="1" x14ac:dyDescent="0.25">
      <c r="A4" s="173" t="s">
        <v>15</v>
      </c>
      <c r="B4" s="74" t="s">
        <v>16</v>
      </c>
      <c r="C4" s="152">
        <f>C6+C8+C10</f>
        <v>842.73</v>
      </c>
      <c r="D4" s="152">
        <f t="shared" ref="D4:N5" si="0">D6+D8+D10</f>
        <v>219.92000000000002</v>
      </c>
      <c r="E4" s="152">
        <f t="shared" si="0"/>
        <v>0</v>
      </c>
      <c r="F4" s="152">
        <f t="shared" si="0"/>
        <v>0</v>
      </c>
      <c r="G4" s="152">
        <f t="shared" si="0"/>
        <v>1062.6500000000001</v>
      </c>
      <c r="H4" s="152">
        <f t="shared" si="0"/>
        <v>650.4</v>
      </c>
      <c r="I4" s="152">
        <f t="shared" si="0"/>
        <v>51.43</v>
      </c>
      <c r="J4" s="152">
        <f t="shared" si="0"/>
        <v>120.66</v>
      </c>
      <c r="K4" s="152">
        <f t="shared" si="0"/>
        <v>822.4899999999999</v>
      </c>
      <c r="L4" s="152">
        <f t="shared" si="0"/>
        <v>1885.14</v>
      </c>
      <c r="M4" s="152">
        <f t="shared" si="0"/>
        <v>28.91</v>
      </c>
      <c r="N4" s="152">
        <f t="shared" si="0"/>
        <v>1914.0500000000002</v>
      </c>
      <c r="O4" s="32"/>
      <c r="P4" s="32"/>
    </row>
    <row r="5" spans="1:16" ht="15" customHeight="1" x14ac:dyDescent="0.25">
      <c r="A5" s="174"/>
      <c r="B5" s="74" t="s">
        <v>17</v>
      </c>
      <c r="C5" s="152">
        <f>C7+C9+C11</f>
        <v>258977</v>
      </c>
      <c r="D5" s="152">
        <f t="shared" si="0"/>
        <v>72499</v>
      </c>
      <c r="E5" s="152">
        <f t="shared" si="0"/>
        <v>0</v>
      </c>
      <c r="F5" s="152">
        <f t="shared" si="0"/>
        <v>0</v>
      </c>
      <c r="G5" s="152">
        <f>G7+G9+G11</f>
        <v>331476</v>
      </c>
      <c r="H5" s="152">
        <f t="shared" ref="H5:J5" si="1">H7+H9+H11</f>
        <v>192876</v>
      </c>
      <c r="I5" s="152">
        <f t="shared" si="1"/>
        <v>14809</v>
      </c>
      <c r="J5" s="152">
        <f t="shared" si="1"/>
        <v>45517</v>
      </c>
      <c r="K5" s="152">
        <f t="shared" si="0"/>
        <v>253202</v>
      </c>
      <c r="L5" s="152">
        <f t="shared" si="0"/>
        <v>584678</v>
      </c>
      <c r="M5" s="152">
        <f t="shared" si="0"/>
        <v>5825</v>
      </c>
      <c r="N5" s="152">
        <f>N7+N9+N11</f>
        <v>590503</v>
      </c>
      <c r="O5" s="32"/>
      <c r="P5" s="9"/>
    </row>
    <row r="6" spans="1:16" ht="15.75" customHeight="1" x14ac:dyDescent="0.3">
      <c r="A6" s="248" t="s">
        <v>18</v>
      </c>
      <c r="B6" s="74" t="s">
        <v>16</v>
      </c>
      <c r="C6" s="5">
        <v>833.46</v>
      </c>
      <c r="D6" s="5">
        <v>214.68</v>
      </c>
      <c r="E6" s="144">
        <v>0</v>
      </c>
      <c r="F6" s="135">
        <v>0</v>
      </c>
      <c r="G6" s="141">
        <f>SUM(C6:F6)</f>
        <v>1048.1400000000001</v>
      </c>
      <c r="H6" s="5">
        <v>650.4</v>
      </c>
      <c r="I6" s="5">
        <v>51.43</v>
      </c>
      <c r="J6" s="212">
        <v>120.66</v>
      </c>
      <c r="K6" s="141">
        <f>SUM(H6:J6)</f>
        <v>822.4899999999999</v>
      </c>
      <c r="L6" s="141">
        <f>G6+K6</f>
        <v>1870.63</v>
      </c>
      <c r="M6" s="5">
        <v>28.91</v>
      </c>
      <c r="N6" s="141">
        <f>SUM(L6:M6)</f>
        <v>1899.5400000000002</v>
      </c>
      <c r="O6" s="32"/>
      <c r="P6" s="9"/>
    </row>
    <row r="7" spans="1:16" ht="15.75" customHeight="1" x14ac:dyDescent="0.3">
      <c r="A7" s="248"/>
      <c r="B7" s="74" t="s">
        <v>17</v>
      </c>
      <c r="C7" s="5">
        <v>258807</v>
      </c>
      <c r="D7" s="5">
        <v>72482</v>
      </c>
      <c r="E7" s="144">
        <v>0</v>
      </c>
      <c r="F7" s="135">
        <v>0</v>
      </c>
      <c r="G7" s="141">
        <f t="shared" ref="G7:G37" si="2">SUM(C7:F7)</f>
        <v>331289</v>
      </c>
      <c r="H7" s="5">
        <v>192876</v>
      </c>
      <c r="I7" s="5">
        <v>14809</v>
      </c>
      <c r="J7" s="5">
        <v>45517</v>
      </c>
      <c r="K7" s="141">
        <f t="shared" ref="K7:K37" si="3">SUM(H7:J7)</f>
        <v>253202</v>
      </c>
      <c r="L7" s="141">
        <f>G7+K7</f>
        <v>584491</v>
      </c>
      <c r="M7" s="5">
        <v>5825</v>
      </c>
      <c r="N7" s="141">
        <f>SUM(L7:M7)</f>
        <v>590316</v>
      </c>
      <c r="O7" s="32"/>
      <c r="P7" s="32"/>
    </row>
    <row r="8" spans="1:16" ht="27" customHeight="1" x14ac:dyDescent="0.3">
      <c r="A8" s="248" t="s">
        <v>19</v>
      </c>
      <c r="B8" s="74" t="s">
        <v>16</v>
      </c>
      <c r="C8" s="5">
        <v>9.27</v>
      </c>
      <c r="D8" s="135">
        <v>5.24</v>
      </c>
      <c r="E8" s="144">
        <v>0</v>
      </c>
      <c r="F8" s="135">
        <v>0</v>
      </c>
      <c r="G8" s="141">
        <f t="shared" si="2"/>
        <v>14.51</v>
      </c>
      <c r="H8" s="5">
        <v>0</v>
      </c>
      <c r="I8" s="5">
        <v>0</v>
      </c>
      <c r="J8" s="135">
        <v>0</v>
      </c>
      <c r="K8" s="141">
        <f t="shared" si="3"/>
        <v>0</v>
      </c>
      <c r="L8" s="141">
        <f t="shared" ref="L8:L37" si="4">G8+K8</f>
        <v>14.51</v>
      </c>
      <c r="M8" s="135">
        <v>0</v>
      </c>
      <c r="N8" s="141">
        <f t="shared" ref="N8:N37" si="5">SUM(L8:M8)</f>
        <v>14.51</v>
      </c>
      <c r="O8" s="32"/>
      <c r="P8" s="32"/>
    </row>
    <row r="9" spans="1:16" ht="15.75" customHeight="1" x14ac:dyDescent="0.3">
      <c r="A9" s="248"/>
      <c r="B9" s="74" t="s">
        <v>17</v>
      </c>
      <c r="C9" s="5">
        <v>170</v>
      </c>
      <c r="D9" s="135">
        <v>17</v>
      </c>
      <c r="E9" s="144">
        <v>0</v>
      </c>
      <c r="F9" s="135">
        <v>0</v>
      </c>
      <c r="G9" s="141">
        <f t="shared" si="2"/>
        <v>187</v>
      </c>
      <c r="H9" s="5">
        <v>0</v>
      </c>
      <c r="I9" s="5">
        <v>0</v>
      </c>
      <c r="J9" s="135">
        <v>0</v>
      </c>
      <c r="K9" s="141">
        <f t="shared" si="3"/>
        <v>0</v>
      </c>
      <c r="L9" s="141">
        <f t="shared" si="4"/>
        <v>187</v>
      </c>
      <c r="M9" s="135">
        <v>0</v>
      </c>
      <c r="N9" s="141">
        <f t="shared" si="5"/>
        <v>187</v>
      </c>
      <c r="O9" s="32"/>
      <c r="P9" s="32"/>
    </row>
    <row r="10" spans="1:16" ht="15" customHeight="1" x14ac:dyDescent="0.3">
      <c r="A10" s="248" t="s">
        <v>20</v>
      </c>
      <c r="B10" s="74" t="s">
        <v>16</v>
      </c>
      <c r="C10" s="5">
        <v>0</v>
      </c>
      <c r="D10" s="5">
        <v>0</v>
      </c>
      <c r="E10" s="144">
        <v>0</v>
      </c>
      <c r="F10" s="135">
        <v>0</v>
      </c>
      <c r="G10" s="141">
        <f t="shared" si="2"/>
        <v>0</v>
      </c>
      <c r="H10" s="5">
        <v>0</v>
      </c>
      <c r="I10" s="135">
        <v>0</v>
      </c>
      <c r="J10" s="135">
        <v>0</v>
      </c>
      <c r="K10" s="141">
        <f t="shared" si="3"/>
        <v>0</v>
      </c>
      <c r="L10" s="141">
        <f t="shared" si="4"/>
        <v>0</v>
      </c>
      <c r="M10" s="135">
        <v>0</v>
      </c>
      <c r="N10" s="141">
        <f t="shared" si="5"/>
        <v>0</v>
      </c>
      <c r="O10" s="32"/>
      <c r="P10" s="32"/>
    </row>
    <row r="11" spans="1:16" ht="15" customHeight="1" x14ac:dyDescent="0.3">
      <c r="A11" s="248"/>
      <c r="B11" s="74" t="s">
        <v>17</v>
      </c>
      <c r="C11" s="5">
        <v>0</v>
      </c>
      <c r="D11" s="5">
        <v>0</v>
      </c>
      <c r="E11" s="211">
        <v>0</v>
      </c>
      <c r="F11" s="135">
        <v>0</v>
      </c>
      <c r="G11" s="141">
        <f t="shared" si="2"/>
        <v>0</v>
      </c>
      <c r="H11" s="135">
        <v>0</v>
      </c>
      <c r="I11" s="135">
        <v>0</v>
      </c>
      <c r="J11" s="135">
        <v>0</v>
      </c>
      <c r="K11" s="141">
        <f t="shared" si="3"/>
        <v>0</v>
      </c>
      <c r="L11" s="141">
        <f t="shared" si="4"/>
        <v>0</v>
      </c>
      <c r="M11" s="135">
        <v>0</v>
      </c>
      <c r="N11" s="141">
        <f t="shared" si="5"/>
        <v>0</v>
      </c>
      <c r="O11" s="32"/>
      <c r="P11" s="32"/>
    </row>
    <row r="12" spans="1:16" ht="14.25" customHeight="1" x14ac:dyDescent="0.3">
      <c r="A12" s="173" t="s">
        <v>21</v>
      </c>
      <c r="B12" s="74" t="s">
        <v>16</v>
      </c>
      <c r="C12" s="5">
        <v>601.5</v>
      </c>
      <c r="D12" s="5">
        <v>776.28</v>
      </c>
      <c r="E12" s="144">
        <v>0</v>
      </c>
      <c r="F12" s="135">
        <v>0</v>
      </c>
      <c r="G12" s="141">
        <f t="shared" si="2"/>
        <v>1377.78</v>
      </c>
      <c r="H12" s="5">
        <v>439.97</v>
      </c>
      <c r="I12" s="5">
        <v>18.059999999999999</v>
      </c>
      <c r="J12" s="135">
        <v>63.6</v>
      </c>
      <c r="K12" s="141">
        <f t="shared" si="3"/>
        <v>521.63</v>
      </c>
      <c r="L12" s="141">
        <f t="shared" si="4"/>
        <v>1899.4099999999999</v>
      </c>
      <c r="M12" s="135">
        <v>0.72</v>
      </c>
      <c r="N12" s="141">
        <f t="shared" si="5"/>
        <v>1900.1299999999999</v>
      </c>
      <c r="O12" s="32"/>
      <c r="P12" s="32"/>
    </row>
    <row r="13" spans="1:16" ht="14.25" customHeight="1" x14ac:dyDescent="0.3">
      <c r="A13" s="66" t="s">
        <v>37</v>
      </c>
      <c r="B13" s="74" t="s">
        <v>17</v>
      </c>
      <c r="C13" s="5">
        <v>31063</v>
      </c>
      <c r="D13" s="5">
        <v>48900</v>
      </c>
      <c r="E13" s="144">
        <v>0</v>
      </c>
      <c r="F13" s="135">
        <v>0</v>
      </c>
      <c r="G13" s="141">
        <f t="shared" si="2"/>
        <v>79963</v>
      </c>
      <c r="H13" s="5">
        <v>26734</v>
      </c>
      <c r="I13" s="5">
        <v>1339</v>
      </c>
      <c r="J13" s="135">
        <v>3529</v>
      </c>
      <c r="K13" s="141">
        <f t="shared" si="3"/>
        <v>31602</v>
      </c>
      <c r="L13" s="141">
        <f t="shared" si="4"/>
        <v>111565</v>
      </c>
      <c r="M13" s="135">
        <v>78</v>
      </c>
      <c r="N13" s="141">
        <f t="shared" si="5"/>
        <v>111643</v>
      </c>
      <c r="O13" s="32"/>
      <c r="P13" s="32"/>
    </row>
    <row r="14" spans="1:16" ht="14.25" customHeight="1" x14ac:dyDescent="0.3">
      <c r="A14" s="251" t="s">
        <v>23</v>
      </c>
      <c r="B14" s="74" t="s">
        <v>16</v>
      </c>
      <c r="C14" s="5">
        <v>29.15</v>
      </c>
      <c r="D14" s="5">
        <v>103.23</v>
      </c>
      <c r="E14" s="144">
        <v>0</v>
      </c>
      <c r="F14" s="135">
        <v>0</v>
      </c>
      <c r="G14" s="141">
        <f t="shared" si="2"/>
        <v>132.38</v>
      </c>
      <c r="H14" s="5">
        <v>44.94</v>
      </c>
      <c r="I14" s="135">
        <v>0</v>
      </c>
      <c r="J14" s="135">
        <v>8.84</v>
      </c>
      <c r="K14" s="141">
        <f t="shared" si="3"/>
        <v>53.78</v>
      </c>
      <c r="L14" s="141">
        <f t="shared" si="4"/>
        <v>186.16</v>
      </c>
      <c r="M14" s="135">
        <v>7.23</v>
      </c>
      <c r="N14" s="141">
        <f t="shared" si="5"/>
        <v>193.39</v>
      </c>
      <c r="O14" s="32"/>
      <c r="P14" s="32"/>
    </row>
    <row r="15" spans="1:16" ht="14.25" customHeight="1" x14ac:dyDescent="0.3">
      <c r="A15" s="251"/>
      <c r="B15" s="74" t="s">
        <v>17</v>
      </c>
      <c r="C15" s="5">
        <v>6928</v>
      </c>
      <c r="D15" s="5">
        <v>20075</v>
      </c>
      <c r="E15" s="144">
        <v>0</v>
      </c>
      <c r="F15" s="135">
        <v>0</v>
      </c>
      <c r="G15" s="141">
        <f t="shared" si="2"/>
        <v>27003</v>
      </c>
      <c r="H15" s="5">
        <v>7712</v>
      </c>
      <c r="I15" s="135">
        <v>0</v>
      </c>
      <c r="J15" s="135">
        <v>741</v>
      </c>
      <c r="K15" s="141">
        <f t="shared" si="3"/>
        <v>8453</v>
      </c>
      <c r="L15" s="141">
        <f t="shared" si="4"/>
        <v>35456</v>
      </c>
      <c r="M15" s="135">
        <v>1494</v>
      </c>
      <c r="N15" s="141">
        <f t="shared" si="5"/>
        <v>36950</v>
      </c>
      <c r="O15" s="32"/>
      <c r="P15" s="32"/>
    </row>
    <row r="16" spans="1:16" ht="14.25" customHeight="1" x14ac:dyDescent="0.3">
      <c r="A16" s="251" t="s">
        <v>24</v>
      </c>
      <c r="B16" s="74" t="s">
        <v>16</v>
      </c>
      <c r="C16" s="5">
        <v>2467.52</v>
      </c>
      <c r="D16" s="5">
        <v>2608.61</v>
      </c>
      <c r="E16" s="144">
        <v>0</v>
      </c>
      <c r="F16" s="135">
        <v>2.4300000000000002</v>
      </c>
      <c r="G16" s="141">
        <f t="shared" si="2"/>
        <v>5078.5600000000004</v>
      </c>
      <c r="H16" s="5">
        <v>511.7</v>
      </c>
      <c r="I16" s="135">
        <v>40.54</v>
      </c>
      <c r="J16" s="235">
        <v>120.63</v>
      </c>
      <c r="K16" s="141">
        <f t="shared" si="3"/>
        <v>672.87</v>
      </c>
      <c r="L16" s="141">
        <f t="shared" si="4"/>
        <v>5751.43</v>
      </c>
      <c r="M16" s="135">
        <v>10.81</v>
      </c>
      <c r="N16" s="141">
        <f t="shared" si="5"/>
        <v>5762.2400000000007</v>
      </c>
      <c r="O16" s="32"/>
      <c r="P16" s="32"/>
    </row>
    <row r="17" spans="1:16" ht="14.25" customHeight="1" x14ac:dyDescent="0.3">
      <c r="A17" s="251"/>
      <c r="B17" s="74" t="s">
        <v>17</v>
      </c>
      <c r="C17" s="5">
        <v>13311.4</v>
      </c>
      <c r="D17" s="212">
        <v>20880.330000000002</v>
      </c>
      <c r="E17" s="144">
        <v>0</v>
      </c>
      <c r="F17" s="135">
        <v>43</v>
      </c>
      <c r="G17" s="143">
        <f t="shared" si="2"/>
        <v>34234.730000000003</v>
      </c>
      <c r="H17" s="5">
        <v>4521.13</v>
      </c>
      <c r="I17" s="135">
        <v>322.48</v>
      </c>
      <c r="J17" s="235">
        <v>1474.92</v>
      </c>
      <c r="K17" s="143">
        <f t="shared" si="3"/>
        <v>6318.5300000000007</v>
      </c>
      <c r="L17" s="143">
        <f t="shared" si="4"/>
        <v>40553.26</v>
      </c>
      <c r="M17" s="135">
        <v>27</v>
      </c>
      <c r="N17" s="142">
        <f t="shared" si="5"/>
        <v>40580.26</v>
      </c>
      <c r="O17" s="32"/>
      <c r="P17" s="32"/>
    </row>
    <row r="18" spans="1:16" ht="14.25" customHeight="1" x14ac:dyDescent="0.3">
      <c r="A18" s="250" t="s">
        <v>25</v>
      </c>
      <c r="B18" s="74" t="s">
        <v>16</v>
      </c>
      <c r="C18" s="135">
        <v>0</v>
      </c>
      <c r="D18" s="135">
        <v>34.51</v>
      </c>
      <c r="E18" s="144">
        <v>0</v>
      </c>
      <c r="F18" s="135">
        <v>0</v>
      </c>
      <c r="G18" s="141">
        <f t="shared" si="2"/>
        <v>34.51</v>
      </c>
      <c r="H18" s="135">
        <v>1.54</v>
      </c>
      <c r="I18" s="135">
        <v>0</v>
      </c>
      <c r="J18" s="135">
        <v>0</v>
      </c>
      <c r="K18" s="141">
        <f t="shared" si="3"/>
        <v>1.54</v>
      </c>
      <c r="L18" s="141">
        <f t="shared" si="4"/>
        <v>36.049999999999997</v>
      </c>
      <c r="M18" s="135">
        <v>0</v>
      </c>
      <c r="N18" s="141">
        <f t="shared" si="5"/>
        <v>36.049999999999997</v>
      </c>
      <c r="O18" s="32"/>
      <c r="P18" s="32"/>
    </row>
    <row r="19" spans="1:16" ht="14.25" customHeight="1" x14ac:dyDescent="0.3">
      <c r="A19" s="250"/>
      <c r="B19" s="74" t="s">
        <v>17</v>
      </c>
      <c r="C19" s="135">
        <v>0</v>
      </c>
      <c r="D19" s="135">
        <v>8358</v>
      </c>
      <c r="E19" s="144">
        <v>0</v>
      </c>
      <c r="F19" s="135">
        <v>0</v>
      </c>
      <c r="G19" s="141">
        <f t="shared" si="2"/>
        <v>8358</v>
      </c>
      <c r="H19" s="135">
        <v>517</v>
      </c>
      <c r="I19" s="135">
        <v>0</v>
      </c>
      <c r="J19" s="135">
        <v>0</v>
      </c>
      <c r="K19" s="141">
        <f t="shared" si="3"/>
        <v>517</v>
      </c>
      <c r="L19" s="141">
        <f t="shared" si="4"/>
        <v>8875</v>
      </c>
      <c r="M19" s="135">
        <v>0</v>
      </c>
      <c r="N19" s="141">
        <f t="shared" si="5"/>
        <v>8875</v>
      </c>
      <c r="O19" s="32"/>
      <c r="P19" s="32"/>
    </row>
    <row r="20" spans="1:16" ht="14.25" customHeight="1" x14ac:dyDescent="0.3">
      <c r="A20" s="250" t="s">
        <v>26</v>
      </c>
      <c r="B20" s="74" t="s">
        <v>16</v>
      </c>
      <c r="C20" s="135">
        <v>0</v>
      </c>
      <c r="D20" s="135">
        <v>0</v>
      </c>
      <c r="E20" s="144">
        <v>0</v>
      </c>
      <c r="F20" s="135">
        <v>0</v>
      </c>
      <c r="G20" s="141">
        <f t="shared" si="2"/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0</v>
      </c>
      <c r="N20" s="141">
        <f t="shared" si="5"/>
        <v>0</v>
      </c>
      <c r="O20" s="32"/>
      <c r="P20" s="32"/>
    </row>
    <row r="21" spans="1:16" ht="14.25" customHeight="1" x14ac:dyDescent="0.3">
      <c r="A21" s="250"/>
      <c r="B21" s="74" t="s">
        <v>17</v>
      </c>
      <c r="C21" s="135">
        <v>0</v>
      </c>
      <c r="D21" s="135">
        <v>0</v>
      </c>
      <c r="E21" s="144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0</v>
      </c>
      <c r="N21" s="141">
        <f t="shared" si="5"/>
        <v>0</v>
      </c>
      <c r="O21" s="32"/>
      <c r="P21" s="32"/>
    </row>
    <row r="22" spans="1:16" ht="14.25" customHeight="1" x14ac:dyDescent="0.3">
      <c r="A22" s="173" t="s">
        <v>27</v>
      </c>
      <c r="B22" s="74" t="s">
        <v>16</v>
      </c>
      <c r="C22" s="135">
        <v>18.09</v>
      </c>
      <c r="D22" s="135">
        <v>6.34</v>
      </c>
      <c r="E22" s="144">
        <v>0.09</v>
      </c>
      <c r="F22" s="135">
        <v>0</v>
      </c>
      <c r="G22" s="141">
        <f t="shared" si="2"/>
        <v>24.52</v>
      </c>
      <c r="H22" s="135">
        <v>5.0999999999999996</v>
      </c>
      <c r="I22" s="135">
        <v>0.67</v>
      </c>
      <c r="J22" s="135">
        <v>2.23</v>
      </c>
      <c r="K22" s="141">
        <f t="shared" si="3"/>
        <v>8</v>
      </c>
      <c r="L22" s="141">
        <f t="shared" si="4"/>
        <v>32.519999999999996</v>
      </c>
      <c r="M22" s="135">
        <v>0.09</v>
      </c>
      <c r="N22" s="141">
        <f t="shared" si="5"/>
        <v>32.61</v>
      </c>
      <c r="O22" s="32"/>
      <c r="P22" s="32"/>
    </row>
    <row r="23" spans="1:16" ht="14.25" customHeight="1" x14ac:dyDescent="0.3">
      <c r="A23" s="174"/>
      <c r="B23" s="74" t="s">
        <v>17</v>
      </c>
      <c r="C23" s="135">
        <v>3160.87</v>
      </c>
      <c r="D23" s="135">
        <v>863.52</v>
      </c>
      <c r="E23" s="144">
        <v>3.2</v>
      </c>
      <c r="F23" s="135">
        <v>0</v>
      </c>
      <c r="G23" s="141">
        <f t="shared" si="2"/>
        <v>4027.5899999999997</v>
      </c>
      <c r="H23" s="135">
        <v>550.79999999999995</v>
      </c>
      <c r="I23" s="135">
        <v>96.31</v>
      </c>
      <c r="J23" s="135">
        <v>503.1</v>
      </c>
      <c r="K23" s="141">
        <f t="shared" si="3"/>
        <v>1150.21</v>
      </c>
      <c r="L23" s="141">
        <f t="shared" si="4"/>
        <v>5177.7999999999993</v>
      </c>
      <c r="M23" s="135">
        <v>22.42</v>
      </c>
      <c r="N23" s="141">
        <f t="shared" si="5"/>
        <v>5200.2199999999993</v>
      </c>
      <c r="O23" s="32"/>
      <c r="P23" s="32"/>
    </row>
    <row r="24" spans="1:16" ht="14.25" customHeight="1" x14ac:dyDescent="0.3">
      <c r="A24" s="251" t="s">
        <v>28</v>
      </c>
      <c r="B24" s="74" t="s">
        <v>16</v>
      </c>
      <c r="C24" s="135">
        <v>134.16999999999999</v>
      </c>
      <c r="D24" s="135">
        <v>26.37</v>
      </c>
      <c r="E24" s="144">
        <v>0</v>
      </c>
      <c r="F24" s="135">
        <v>0.01</v>
      </c>
      <c r="G24" s="141">
        <f t="shared" si="2"/>
        <v>160.54999999999998</v>
      </c>
      <c r="H24" s="135">
        <v>91.55</v>
      </c>
      <c r="I24" s="135">
        <v>10.47</v>
      </c>
      <c r="J24" s="135">
        <v>8.66</v>
      </c>
      <c r="K24" s="141">
        <f t="shared" si="3"/>
        <v>110.67999999999999</v>
      </c>
      <c r="L24" s="141">
        <f t="shared" si="4"/>
        <v>271.22999999999996</v>
      </c>
      <c r="M24" s="135">
        <v>1.05</v>
      </c>
      <c r="N24" s="141">
        <f t="shared" si="5"/>
        <v>272.27999999999997</v>
      </c>
      <c r="O24" s="32"/>
      <c r="P24" s="32"/>
    </row>
    <row r="25" spans="1:16" ht="14.25" customHeight="1" x14ac:dyDescent="0.3">
      <c r="A25" s="251"/>
      <c r="B25" s="74" t="s">
        <v>17</v>
      </c>
      <c r="C25" s="135">
        <v>4684.46</v>
      </c>
      <c r="D25" s="135">
        <v>3298.74</v>
      </c>
      <c r="E25" s="144">
        <v>0</v>
      </c>
      <c r="F25" s="135">
        <v>9.1</v>
      </c>
      <c r="G25" s="141">
        <f t="shared" si="2"/>
        <v>7992.3</v>
      </c>
      <c r="H25" s="235">
        <v>10610.41</v>
      </c>
      <c r="I25" s="135">
        <v>899.94</v>
      </c>
      <c r="J25" s="135">
        <v>1111.27</v>
      </c>
      <c r="K25" s="141">
        <f t="shared" si="3"/>
        <v>12621.62</v>
      </c>
      <c r="L25" s="141">
        <f t="shared" si="4"/>
        <v>20613.920000000002</v>
      </c>
      <c r="M25" s="135">
        <v>283</v>
      </c>
      <c r="N25" s="142">
        <f t="shared" si="5"/>
        <v>20896.920000000002</v>
      </c>
      <c r="O25" s="32"/>
      <c r="P25" s="32"/>
    </row>
    <row r="26" spans="1:16" ht="14.25" customHeight="1" x14ac:dyDescent="0.3">
      <c r="A26" s="251" t="s">
        <v>29</v>
      </c>
      <c r="B26" s="74" t="s">
        <v>16</v>
      </c>
      <c r="C26" s="135">
        <v>0</v>
      </c>
      <c r="D26" s="135">
        <v>0</v>
      </c>
      <c r="E26" s="144">
        <v>0</v>
      </c>
      <c r="F26" s="135">
        <v>0</v>
      </c>
      <c r="G26" s="141">
        <f t="shared" si="2"/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1">
        <f t="shared" si="5"/>
        <v>0</v>
      </c>
      <c r="O26" s="32"/>
      <c r="P26" s="32"/>
    </row>
    <row r="27" spans="1:16" ht="14.25" customHeight="1" x14ac:dyDescent="0.3">
      <c r="A27" s="251"/>
      <c r="B27" s="74" t="s">
        <v>17</v>
      </c>
      <c r="C27" s="135">
        <v>0</v>
      </c>
      <c r="D27" s="135">
        <v>0</v>
      </c>
      <c r="E27" s="144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1">
        <f t="shared" si="5"/>
        <v>0</v>
      </c>
      <c r="O27" s="32"/>
      <c r="P27" s="32"/>
    </row>
    <row r="28" spans="1:16" ht="14.25" customHeight="1" x14ac:dyDescent="0.3">
      <c r="A28" s="251" t="s">
        <v>30</v>
      </c>
      <c r="B28" s="74" t="s">
        <v>16</v>
      </c>
      <c r="C28" s="135">
        <v>0</v>
      </c>
      <c r="D28" s="135">
        <v>0</v>
      </c>
      <c r="E28" s="144">
        <v>0</v>
      </c>
      <c r="F28" s="135">
        <v>0</v>
      </c>
      <c r="G28" s="141">
        <f t="shared" si="2"/>
        <v>0</v>
      </c>
      <c r="H28" s="13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</v>
      </c>
      <c r="M28" s="135">
        <v>0</v>
      </c>
      <c r="N28" s="141">
        <f t="shared" si="5"/>
        <v>0</v>
      </c>
      <c r="O28" s="32"/>
      <c r="P28" s="32"/>
    </row>
    <row r="29" spans="1:16" ht="14.25" customHeight="1" x14ac:dyDescent="0.3">
      <c r="A29" s="251"/>
      <c r="B29" s="74" t="s">
        <v>17</v>
      </c>
      <c r="C29" s="135">
        <v>0</v>
      </c>
      <c r="D29" s="135">
        <v>0</v>
      </c>
      <c r="E29" s="144">
        <v>0</v>
      </c>
      <c r="F29" s="135">
        <v>0</v>
      </c>
      <c r="G29" s="141">
        <f t="shared" si="2"/>
        <v>0</v>
      </c>
      <c r="H29" s="13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0</v>
      </c>
      <c r="M29" s="135">
        <v>0</v>
      </c>
      <c r="N29" s="141">
        <f t="shared" si="5"/>
        <v>0</v>
      </c>
      <c r="O29" s="32"/>
      <c r="P29" s="32"/>
    </row>
    <row r="30" spans="1:16" ht="14.25" customHeight="1" x14ac:dyDescent="0.3">
      <c r="A30" s="251" t="s">
        <v>31</v>
      </c>
      <c r="B30" s="74" t="s">
        <v>16</v>
      </c>
      <c r="C30" s="135">
        <v>21.47</v>
      </c>
      <c r="D30" s="135">
        <v>19.66</v>
      </c>
      <c r="E30" s="144">
        <v>0</v>
      </c>
      <c r="F30" s="135">
        <v>0.33</v>
      </c>
      <c r="G30" s="141">
        <f t="shared" si="2"/>
        <v>41.459999999999994</v>
      </c>
      <c r="H30" s="135">
        <v>13.91</v>
      </c>
      <c r="I30" s="135">
        <v>1.54</v>
      </c>
      <c r="J30" s="135">
        <v>3.29</v>
      </c>
      <c r="K30" s="141">
        <f t="shared" si="3"/>
        <v>18.739999999999998</v>
      </c>
      <c r="L30" s="141">
        <f t="shared" si="4"/>
        <v>60.199999999999989</v>
      </c>
      <c r="M30" s="135">
        <v>1.35</v>
      </c>
      <c r="N30" s="141">
        <f t="shared" si="5"/>
        <v>61.54999999999999</v>
      </c>
      <c r="O30" s="40"/>
      <c r="P30" s="32"/>
    </row>
    <row r="31" spans="1:16" ht="14.25" customHeight="1" x14ac:dyDescent="0.3">
      <c r="A31" s="251"/>
      <c r="B31" s="74" t="s">
        <v>17</v>
      </c>
      <c r="C31" s="135">
        <v>4835</v>
      </c>
      <c r="D31" s="135">
        <v>2980</v>
      </c>
      <c r="E31" s="144">
        <v>0</v>
      </c>
      <c r="F31" s="135">
        <v>40</v>
      </c>
      <c r="G31" s="141">
        <f t="shared" si="2"/>
        <v>7855</v>
      </c>
      <c r="H31" s="135">
        <v>1707</v>
      </c>
      <c r="I31" s="135">
        <v>121</v>
      </c>
      <c r="J31" s="135">
        <v>404</v>
      </c>
      <c r="K31" s="141">
        <f t="shared" si="3"/>
        <v>2232</v>
      </c>
      <c r="L31" s="141">
        <f t="shared" si="4"/>
        <v>10087</v>
      </c>
      <c r="M31" s="135">
        <v>136</v>
      </c>
      <c r="N31" s="141">
        <f t="shared" si="5"/>
        <v>10223</v>
      </c>
      <c r="O31" s="40"/>
      <c r="P31" s="32"/>
    </row>
    <row r="32" spans="1:16" ht="14.25" customHeight="1" x14ac:dyDescent="0.3">
      <c r="A32" s="251" t="s">
        <v>32</v>
      </c>
      <c r="B32" s="74" t="s">
        <v>16</v>
      </c>
      <c r="C32" s="135">
        <v>0</v>
      </c>
      <c r="D32" s="135">
        <v>0</v>
      </c>
      <c r="E32" s="144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1">
        <f t="shared" si="5"/>
        <v>0</v>
      </c>
      <c r="O32" s="40"/>
      <c r="P32" s="32"/>
    </row>
    <row r="33" spans="1:16" ht="14.25" customHeight="1" x14ac:dyDescent="0.3">
      <c r="A33" s="251"/>
      <c r="B33" s="74" t="s">
        <v>17</v>
      </c>
      <c r="C33" s="135">
        <v>0</v>
      </c>
      <c r="D33" s="135">
        <v>0</v>
      </c>
      <c r="E33" s="144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1">
        <f t="shared" si="5"/>
        <v>0</v>
      </c>
      <c r="O33" s="40"/>
      <c r="P33" s="32"/>
    </row>
    <row r="34" spans="1:16" ht="14.25" customHeight="1" x14ac:dyDescent="0.3">
      <c r="A34" s="251" t="s">
        <v>33</v>
      </c>
      <c r="B34" s="74" t="s">
        <v>16</v>
      </c>
      <c r="C34" s="135">
        <v>0</v>
      </c>
      <c r="D34" s="135">
        <v>0</v>
      </c>
      <c r="E34" s="144">
        <v>0</v>
      </c>
      <c r="F34" s="135">
        <v>0</v>
      </c>
      <c r="G34" s="141">
        <f t="shared" si="2"/>
        <v>0</v>
      </c>
      <c r="H34" s="13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</v>
      </c>
      <c r="M34" s="135">
        <v>0</v>
      </c>
      <c r="N34" s="141">
        <f t="shared" si="5"/>
        <v>0</v>
      </c>
      <c r="O34" s="40"/>
      <c r="P34" s="32"/>
    </row>
    <row r="35" spans="1:16" ht="14.25" customHeight="1" x14ac:dyDescent="0.3">
      <c r="A35" s="251"/>
      <c r="B35" s="74" t="s">
        <v>17</v>
      </c>
      <c r="C35" s="135">
        <v>0</v>
      </c>
      <c r="D35" s="135">
        <v>0</v>
      </c>
      <c r="E35" s="144">
        <v>0</v>
      </c>
      <c r="F35" s="135">
        <v>0</v>
      </c>
      <c r="G35" s="141">
        <f t="shared" si="2"/>
        <v>0</v>
      </c>
      <c r="H35" s="135">
        <v>0</v>
      </c>
      <c r="I35" s="135">
        <v>0</v>
      </c>
      <c r="J35" s="135">
        <v>0</v>
      </c>
      <c r="K35" s="141">
        <f t="shared" si="3"/>
        <v>0</v>
      </c>
      <c r="L35" s="141">
        <f t="shared" si="4"/>
        <v>0</v>
      </c>
      <c r="M35" s="135">
        <v>0</v>
      </c>
      <c r="N35" s="141">
        <f t="shared" si="5"/>
        <v>0</v>
      </c>
      <c r="O35" s="40"/>
      <c r="P35" s="32"/>
    </row>
    <row r="36" spans="1:16" ht="14.25" customHeight="1" x14ac:dyDescent="0.3">
      <c r="A36" s="251" t="s">
        <v>34</v>
      </c>
      <c r="B36" s="74" t="s">
        <v>16</v>
      </c>
      <c r="C36" s="135">
        <v>0</v>
      </c>
      <c r="D36" s="135">
        <v>0</v>
      </c>
      <c r="E36" s="144">
        <v>0</v>
      </c>
      <c r="F36" s="135">
        <v>0</v>
      </c>
      <c r="G36" s="141">
        <f t="shared" si="2"/>
        <v>0</v>
      </c>
      <c r="H36" s="13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0</v>
      </c>
      <c r="M36" s="135">
        <v>0</v>
      </c>
      <c r="N36" s="141">
        <f t="shared" si="5"/>
        <v>0</v>
      </c>
      <c r="O36" s="40"/>
      <c r="P36" s="32"/>
    </row>
    <row r="37" spans="1:16" ht="14.25" customHeight="1" x14ac:dyDescent="0.3">
      <c r="A37" s="251"/>
      <c r="B37" s="74" t="s">
        <v>17</v>
      </c>
      <c r="C37" s="135">
        <v>0</v>
      </c>
      <c r="D37" s="135">
        <v>0</v>
      </c>
      <c r="E37" s="144">
        <v>0</v>
      </c>
      <c r="F37" s="135">
        <v>0</v>
      </c>
      <c r="G37" s="141">
        <f t="shared" si="2"/>
        <v>0</v>
      </c>
      <c r="H37" s="135">
        <v>0</v>
      </c>
      <c r="I37" s="135">
        <v>0</v>
      </c>
      <c r="J37" s="135">
        <v>0</v>
      </c>
      <c r="K37" s="141">
        <f t="shared" si="3"/>
        <v>0</v>
      </c>
      <c r="L37" s="141">
        <f t="shared" si="4"/>
        <v>0</v>
      </c>
      <c r="M37" s="135">
        <v>0</v>
      </c>
      <c r="N37" s="141">
        <f t="shared" si="5"/>
        <v>0</v>
      </c>
      <c r="O37" s="40"/>
      <c r="P37" s="32"/>
    </row>
    <row r="38" spans="1:16" ht="14.25" customHeight="1" x14ac:dyDescent="0.25">
      <c r="A38" s="181" t="s">
        <v>35</v>
      </c>
      <c r="B38" s="74" t="s">
        <v>16</v>
      </c>
      <c r="C38" s="141">
        <f>C4+C12+C14+C16+C18+C20+C22+C24+C26+C28+C30+C32+C34+C36</f>
        <v>4114.63</v>
      </c>
      <c r="D38" s="141">
        <f t="shared" ref="D38:M39" si="6">D4+D12+D14+D16+D18+D20+D22+D24+D26+D28+D30+D32+D34+D36</f>
        <v>3794.92</v>
      </c>
      <c r="E38" s="141">
        <f t="shared" si="6"/>
        <v>0.09</v>
      </c>
      <c r="F38" s="141">
        <f t="shared" si="6"/>
        <v>2.77</v>
      </c>
      <c r="G38" s="141">
        <f t="shared" si="6"/>
        <v>7912.4100000000017</v>
      </c>
      <c r="H38" s="141">
        <f t="shared" si="6"/>
        <v>1759.11</v>
      </c>
      <c r="I38" s="141">
        <f t="shared" si="6"/>
        <v>122.71000000000001</v>
      </c>
      <c r="J38" s="141">
        <f t="shared" si="6"/>
        <v>327.91000000000008</v>
      </c>
      <c r="K38" s="141">
        <f t="shared" si="6"/>
        <v>2209.7299999999996</v>
      </c>
      <c r="L38" s="141">
        <f t="shared" si="6"/>
        <v>10122.14</v>
      </c>
      <c r="M38" s="141">
        <f t="shared" si="6"/>
        <v>50.160000000000004</v>
      </c>
      <c r="N38" s="141">
        <f>N4+N12+N14+N16+N18+N20+N22+N24+N26+N28+N30+N32+N34+N36</f>
        <v>10172.300000000001</v>
      </c>
      <c r="O38" s="62"/>
      <c r="P38" s="32"/>
    </row>
    <row r="39" spans="1:16" ht="14.25" customHeight="1" x14ac:dyDescent="0.25">
      <c r="A39" s="182"/>
      <c r="B39" s="74" t="s">
        <v>17</v>
      </c>
      <c r="C39" s="143">
        <f>C5+C13+C15+C17+C19+C21+C23+C25+C27+C29+C31+C33+C35+C37</f>
        <v>322959.73000000004</v>
      </c>
      <c r="D39" s="143">
        <f t="shared" si="6"/>
        <v>177854.59</v>
      </c>
      <c r="E39" s="143">
        <f t="shared" si="6"/>
        <v>3.2</v>
      </c>
      <c r="F39" s="143">
        <f t="shared" si="6"/>
        <v>92.1</v>
      </c>
      <c r="G39" s="143">
        <f t="shared" si="6"/>
        <v>500909.62</v>
      </c>
      <c r="H39" s="143">
        <f t="shared" si="6"/>
        <v>245228.34</v>
      </c>
      <c r="I39" s="143">
        <f t="shared" si="6"/>
        <v>17587.73</v>
      </c>
      <c r="J39" s="143">
        <f t="shared" si="6"/>
        <v>53280.289999999994</v>
      </c>
      <c r="K39" s="143">
        <f t="shared" si="6"/>
        <v>316096.36000000004</v>
      </c>
      <c r="L39" s="143">
        <f t="shared" si="6"/>
        <v>817005.9800000001</v>
      </c>
      <c r="M39" s="143">
        <f t="shared" si="6"/>
        <v>7865.42</v>
      </c>
      <c r="N39" s="147">
        <f>N5+N13+N15+N17+N19+N21+N23+N25+N27+N29+N31+N33+N35+N37</f>
        <v>824871.4</v>
      </c>
      <c r="O39" s="40"/>
      <c r="P39" s="9"/>
    </row>
    <row r="40" spans="1:16" x14ac:dyDescent="0.25">
      <c r="A40" s="32"/>
      <c r="B40" s="3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0"/>
      <c r="P40" s="32"/>
    </row>
    <row r="41" spans="1:16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21" bottom="0.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Q85"/>
  <sheetViews>
    <sheetView topLeftCell="A10" zoomScale="90" zoomScaleNormal="90" workbookViewId="0">
      <selection activeCell="L35" sqref="L35"/>
    </sheetView>
  </sheetViews>
  <sheetFormatPr defaultColWidth="9.109375" defaultRowHeight="13.8" x14ac:dyDescent="0.25"/>
  <cols>
    <col min="1" max="1" width="31.33203125" style="31" customWidth="1"/>
    <col min="2" max="2" width="4" style="31" customWidth="1"/>
    <col min="3" max="4" width="9.109375" style="31"/>
    <col min="5" max="5" width="6.5546875" style="31" customWidth="1"/>
    <col min="6" max="6" width="6.33203125" style="31" customWidth="1"/>
    <col min="7" max="7" width="13.33203125" style="31" customWidth="1"/>
    <col min="8" max="8" width="9.109375" style="31"/>
    <col min="9" max="9" width="9.5546875" style="31" customWidth="1"/>
    <col min="10" max="10" width="9.109375" style="31"/>
    <col min="11" max="11" width="10.6640625" style="31" customWidth="1"/>
    <col min="12" max="12" width="7.88671875" style="31" customWidth="1"/>
    <col min="13" max="13" width="13" style="31" customWidth="1"/>
    <col min="14" max="14" width="12.44140625" style="69" customWidth="1"/>
    <col min="15" max="16384" width="9.109375" style="31"/>
  </cols>
  <sheetData>
    <row r="1" spans="1:17" ht="12" customHeight="1" x14ac:dyDescent="0.25">
      <c r="A1" s="231" t="s">
        <v>58</v>
      </c>
    </row>
    <row r="2" spans="1:17" ht="12" customHeight="1" x14ac:dyDescent="0.25">
      <c r="A2" s="18" t="s">
        <v>0</v>
      </c>
      <c r="B2" s="170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  <c r="O2" s="32"/>
      <c r="P2" s="32"/>
    </row>
    <row r="3" spans="1:17" ht="25.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  <c r="P3" s="32"/>
    </row>
    <row r="4" spans="1:17" ht="14.25" customHeight="1" x14ac:dyDescent="0.25">
      <c r="A4" s="173" t="s">
        <v>15</v>
      </c>
      <c r="B4" s="74" t="s">
        <v>16</v>
      </c>
      <c r="C4" s="133">
        <f>C6+C8+C10</f>
        <v>606.17000000000007</v>
      </c>
      <c r="D4" s="133">
        <f t="shared" ref="D4:N4" si="0">D6+D8+D10</f>
        <v>549.58000000000004</v>
      </c>
      <c r="E4" s="133">
        <f t="shared" si="0"/>
        <v>0</v>
      </c>
      <c r="F4" s="133">
        <f t="shared" si="0"/>
        <v>0.83</v>
      </c>
      <c r="G4" s="133">
        <f t="shared" si="0"/>
        <v>1156.5800000000002</v>
      </c>
      <c r="H4" s="133">
        <f t="shared" si="0"/>
        <v>2254.27</v>
      </c>
      <c r="I4" s="133">
        <f t="shared" si="0"/>
        <v>313.47000000000003</v>
      </c>
      <c r="J4" s="133">
        <f>J6+J8+J10</f>
        <v>815.94</v>
      </c>
      <c r="K4" s="133">
        <f t="shared" si="0"/>
        <v>3383.68</v>
      </c>
      <c r="L4" s="133">
        <f t="shared" si="0"/>
        <v>4540.26</v>
      </c>
      <c r="M4" s="133">
        <f t="shared" si="0"/>
        <v>1799.54</v>
      </c>
      <c r="N4" s="138">
        <f t="shared" si="0"/>
        <v>6339.8</v>
      </c>
      <c r="O4" s="32"/>
      <c r="P4" s="32"/>
    </row>
    <row r="5" spans="1:17" ht="14.25" customHeight="1" x14ac:dyDescent="0.25">
      <c r="A5" s="174"/>
      <c r="B5" s="74" t="s">
        <v>17</v>
      </c>
      <c r="C5" s="134">
        <f>C7+C9+C11</f>
        <v>121712</v>
      </c>
      <c r="D5" s="134">
        <f t="shared" ref="D5:N5" si="1">D7+D9+D11</f>
        <v>112168</v>
      </c>
      <c r="E5" s="134">
        <f t="shared" si="1"/>
        <v>0</v>
      </c>
      <c r="F5" s="134">
        <f t="shared" si="1"/>
        <v>5</v>
      </c>
      <c r="G5" s="134">
        <f t="shared" si="1"/>
        <v>233885</v>
      </c>
      <c r="H5" s="134">
        <f t="shared" si="1"/>
        <v>391755</v>
      </c>
      <c r="I5" s="134">
        <f>I7+I9+I11</f>
        <v>51878</v>
      </c>
      <c r="J5" s="134">
        <f t="shared" si="1"/>
        <v>157965</v>
      </c>
      <c r="K5" s="134">
        <f t="shared" si="1"/>
        <v>601598</v>
      </c>
      <c r="L5" s="134">
        <f t="shared" si="1"/>
        <v>835483</v>
      </c>
      <c r="M5" s="134">
        <f t="shared" si="1"/>
        <v>254580</v>
      </c>
      <c r="N5" s="138">
        <f t="shared" si="1"/>
        <v>1090063</v>
      </c>
      <c r="O5" s="32"/>
      <c r="P5" s="9"/>
    </row>
    <row r="6" spans="1:17" ht="15" customHeight="1" x14ac:dyDescent="0.3">
      <c r="A6" s="248" t="s">
        <v>18</v>
      </c>
      <c r="B6" s="74" t="s">
        <v>16</v>
      </c>
      <c r="C6" s="5">
        <v>214.48</v>
      </c>
      <c r="D6" s="5">
        <v>339.17</v>
      </c>
      <c r="E6" s="136">
        <v>0</v>
      </c>
      <c r="F6" s="5">
        <v>0.57999999999999996</v>
      </c>
      <c r="G6" s="133">
        <f>SUM(C6:F6)</f>
        <v>554.23</v>
      </c>
      <c r="H6" s="5">
        <v>1503.07</v>
      </c>
      <c r="I6" s="212">
        <v>248.63</v>
      </c>
      <c r="J6" s="5">
        <v>681.76</v>
      </c>
      <c r="K6" s="133">
        <f>SUM(H6:J6)</f>
        <v>2433.46</v>
      </c>
      <c r="L6" s="133">
        <f>G6+K6</f>
        <v>2987.69</v>
      </c>
      <c r="M6" s="5">
        <v>1531.85</v>
      </c>
      <c r="N6" s="138">
        <f>SUM(L6:M6)</f>
        <v>4519.54</v>
      </c>
      <c r="O6" s="32"/>
      <c r="P6" s="9"/>
      <c r="Q6" s="9"/>
    </row>
    <row r="7" spans="1:17" ht="13.5" customHeight="1" x14ac:dyDescent="0.3">
      <c r="A7" s="248"/>
      <c r="B7" s="74" t="s">
        <v>17</v>
      </c>
      <c r="C7" s="5">
        <v>49644</v>
      </c>
      <c r="D7" s="5">
        <v>85241</v>
      </c>
      <c r="E7" s="136">
        <v>0</v>
      </c>
      <c r="F7" s="5">
        <v>1</v>
      </c>
      <c r="G7" s="134">
        <f t="shared" ref="G7:G37" si="2">SUM(C7:F7)</f>
        <v>134886</v>
      </c>
      <c r="H7" s="5">
        <v>305417</v>
      </c>
      <c r="I7" s="5">
        <v>49643</v>
      </c>
      <c r="J7" s="5">
        <v>154369</v>
      </c>
      <c r="K7" s="134">
        <f t="shared" ref="K7:K37" si="3">SUM(H7:J7)</f>
        <v>509429</v>
      </c>
      <c r="L7" s="134">
        <f t="shared" ref="L7:L37" si="4">G7+K7</f>
        <v>644315</v>
      </c>
      <c r="M7" s="5">
        <v>247577</v>
      </c>
      <c r="N7" s="138">
        <f t="shared" ref="N7:N37" si="5">SUM(L7:M7)</f>
        <v>891892</v>
      </c>
      <c r="O7" s="35"/>
      <c r="P7" s="35"/>
    </row>
    <row r="8" spans="1:17" ht="27.75" customHeight="1" x14ac:dyDescent="0.3">
      <c r="A8" s="248" t="s">
        <v>19</v>
      </c>
      <c r="B8" s="175" t="s">
        <v>16</v>
      </c>
      <c r="C8" s="5">
        <v>103.15</v>
      </c>
      <c r="D8" s="5">
        <v>111.76</v>
      </c>
      <c r="E8" s="136">
        <v>0</v>
      </c>
      <c r="F8" s="214">
        <v>0.25</v>
      </c>
      <c r="G8" s="141">
        <f t="shared" si="2"/>
        <v>215.16000000000003</v>
      </c>
      <c r="H8" s="214">
        <v>396.52</v>
      </c>
      <c r="I8" s="214">
        <v>64.84</v>
      </c>
      <c r="J8" s="214">
        <v>134.18</v>
      </c>
      <c r="K8" s="141">
        <f t="shared" si="3"/>
        <v>595.54</v>
      </c>
      <c r="L8" s="141">
        <f t="shared" si="4"/>
        <v>810.7</v>
      </c>
      <c r="M8" s="214">
        <v>267.69</v>
      </c>
      <c r="N8" s="142">
        <f t="shared" si="5"/>
        <v>1078.3900000000001</v>
      </c>
      <c r="O8" s="35"/>
      <c r="P8" s="35"/>
    </row>
    <row r="9" spans="1:17" ht="15" customHeight="1" x14ac:dyDescent="0.3">
      <c r="A9" s="248"/>
      <c r="B9" s="175" t="s">
        <v>38</v>
      </c>
      <c r="C9" s="5">
        <v>4354</v>
      </c>
      <c r="D9" s="5">
        <v>3496</v>
      </c>
      <c r="E9" s="136">
        <v>0</v>
      </c>
      <c r="F9" s="214">
        <v>4</v>
      </c>
      <c r="G9" s="134">
        <f t="shared" si="2"/>
        <v>7854</v>
      </c>
      <c r="H9" s="214">
        <v>12542</v>
      </c>
      <c r="I9" s="214">
        <v>2235</v>
      </c>
      <c r="J9" s="214">
        <v>3596</v>
      </c>
      <c r="K9" s="134">
        <f t="shared" si="3"/>
        <v>18373</v>
      </c>
      <c r="L9" s="134">
        <f t="shared" si="4"/>
        <v>26227</v>
      </c>
      <c r="M9" s="214">
        <v>7003</v>
      </c>
      <c r="N9" s="138">
        <f t="shared" si="5"/>
        <v>33230</v>
      </c>
      <c r="O9" s="35"/>
      <c r="P9" s="35"/>
    </row>
    <row r="10" spans="1:17" ht="14.25" customHeight="1" x14ac:dyDescent="0.3">
      <c r="A10" s="248" t="s">
        <v>20</v>
      </c>
      <c r="B10" s="74" t="s">
        <v>16</v>
      </c>
      <c r="C10" s="5">
        <v>288.54000000000002</v>
      </c>
      <c r="D10" s="5">
        <v>98.65</v>
      </c>
      <c r="E10" s="213">
        <v>0</v>
      </c>
      <c r="F10" s="135">
        <v>0</v>
      </c>
      <c r="G10" s="133">
        <f t="shared" si="2"/>
        <v>387.19000000000005</v>
      </c>
      <c r="H10" s="135">
        <v>354.68</v>
      </c>
      <c r="I10" s="135">
        <v>0</v>
      </c>
      <c r="J10" s="135">
        <v>0</v>
      </c>
      <c r="K10" s="133">
        <f t="shared" si="3"/>
        <v>354.68</v>
      </c>
      <c r="L10" s="133">
        <f t="shared" si="4"/>
        <v>741.87000000000012</v>
      </c>
      <c r="M10" s="135">
        <v>0</v>
      </c>
      <c r="N10" s="138">
        <f t="shared" si="5"/>
        <v>741.87000000000012</v>
      </c>
      <c r="O10" s="35"/>
      <c r="P10" s="35"/>
    </row>
    <row r="11" spans="1:17" ht="14.25" customHeight="1" x14ac:dyDescent="0.3">
      <c r="A11" s="248"/>
      <c r="B11" s="74" t="s">
        <v>17</v>
      </c>
      <c r="C11" s="5">
        <v>67714</v>
      </c>
      <c r="D11" s="5">
        <v>23431</v>
      </c>
      <c r="E11" s="213">
        <v>0</v>
      </c>
      <c r="F11" s="135">
        <v>0</v>
      </c>
      <c r="G11" s="134">
        <f t="shared" si="2"/>
        <v>91145</v>
      </c>
      <c r="H11" s="135">
        <v>73796</v>
      </c>
      <c r="I11" s="135">
        <v>0</v>
      </c>
      <c r="J11" s="135">
        <v>0</v>
      </c>
      <c r="K11" s="134">
        <f t="shared" si="3"/>
        <v>73796</v>
      </c>
      <c r="L11" s="134">
        <f t="shared" si="4"/>
        <v>164941</v>
      </c>
      <c r="M11" s="135">
        <v>0</v>
      </c>
      <c r="N11" s="138">
        <f t="shared" si="5"/>
        <v>164941</v>
      </c>
      <c r="O11" s="35"/>
      <c r="P11" s="32"/>
    </row>
    <row r="12" spans="1:17" ht="14.25" customHeight="1" x14ac:dyDescent="0.3">
      <c r="A12" s="173" t="s">
        <v>21</v>
      </c>
      <c r="B12" s="74" t="s">
        <v>16</v>
      </c>
      <c r="C12" s="5">
        <v>790.98</v>
      </c>
      <c r="D12" s="5">
        <v>283.75</v>
      </c>
      <c r="E12" s="213">
        <v>3.54</v>
      </c>
      <c r="F12" s="214">
        <v>0.72</v>
      </c>
      <c r="G12" s="133">
        <f t="shared" si="2"/>
        <v>1078.99</v>
      </c>
      <c r="H12" s="214">
        <v>1960.87</v>
      </c>
      <c r="I12" s="214">
        <v>375.67</v>
      </c>
      <c r="J12" s="214">
        <v>233.46</v>
      </c>
      <c r="K12" s="133">
        <f t="shared" si="3"/>
        <v>2570</v>
      </c>
      <c r="L12" s="133">
        <f t="shared" si="4"/>
        <v>3648.99</v>
      </c>
      <c r="M12" s="214">
        <v>150.41999999999999</v>
      </c>
      <c r="N12" s="138">
        <f t="shared" si="5"/>
        <v>3799.41</v>
      </c>
      <c r="O12" s="35"/>
      <c r="P12" s="32"/>
    </row>
    <row r="13" spans="1:17" ht="14.25" customHeight="1" x14ac:dyDescent="0.3">
      <c r="A13" s="66" t="s">
        <v>37</v>
      </c>
      <c r="B13" s="74" t="s">
        <v>17</v>
      </c>
      <c r="C13" s="5">
        <v>16650</v>
      </c>
      <c r="D13" s="5">
        <v>6113</v>
      </c>
      <c r="E13" s="213">
        <v>67</v>
      </c>
      <c r="F13" s="214">
        <v>20</v>
      </c>
      <c r="G13" s="133">
        <f t="shared" si="2"/>
        <v>22850</v>
      </c>
      <c r="H13" s="214">
        <v>42236</v>
      </c>
      <c r="I13" s="214">
        <v>8691</v>
      </c>
      <c r="J13" s="214">
        <v>4838</v>
      </c>
      <c r="K13" s="133">
        <f t="shared" si="3"/>
        <v>55765</v>
      </c>
      <c r="L13" s="133">
        <f t="shared" si="4"/>
        <v>78615</v>
      </c>
      <c r="M13" s="214">
        <v>2370</v>
      </c>
      <c r="N13" s="138">
        <f t="shared" si="5"/>
        <v>80985</v>
      </c>
      <c r="O13" s="35"/>
      <c r="P13" s="32"/>
    </row>
    <row r="14" spans="1:17" ht="14.25" customHeight="1" x14ac:dyDescent="0.3">
      <c r="A14" s="251" t="s">
        <v>23</v>
      </c>
      <c r="B14" s="74" t="s">
        <v>16</v>
      </c>
      <c r="C14" s="5">
        <v>26.12</v>
      </c>
      <c r="D14" s="5">
        <v>47.77</v>
      </c>
      <c r="E14" s="136">
        <v>0.21</v>
      </c>
      <c r="F14" s="214">
        <v>1.89</v>
      </c>
      <c r="G14" s="133">
        <f t="shared" si="2"/>
        <v>75.989999999999995</v>
      </c>
      <c r="H14" s="214">
        <v>81.94</v>
      </c>
      <c r="I14" s="214">
        <v>13.06</v>
      </c>
      <c r="J14" s="214">
        <v>7.88</v>
      </c>
      <c r="K14" s="133">
        <f t="shared" si="3"/>
        <v>102.88</v>
      </c>
      <c r="L14" s="133">
        <f t="shared" si="4"/>
        <v>178.87</v>
      </c>
      <c r="M14" s="214">
        <v>2.83</v>
      </c>
      <c r="N14" s="138">
        <f t="shared" si="5"/>
        <v>181.70000000000002</v>
      </c>
      <c r="O14" s="32"/>
      <c r="P14" s="32"/>
    </row>
    <row r="15" spans="1:17" ht="14.25" customHeight="1" x14ac:dyDescent="0.3">
      <c r="A15" s="251"/>
      <c r="B15" s="74" t="s">
        <v>17</v>
      </c>
      <c r="C15" s="5">
        <v>3789</v>
      </c>
      <c r="D15" s="5">
        <v>6092</v>
      </c>
      <c r="E15" s="136">
        <v>13</v>
      </c>
      <c r="F15" s="214">
        <v>176</v>
      </c>
      <c r="G15" s="133">
        <f t="shared" si="2"/>
        <v>10070</v>
      </c>
      <c r="H15" s="214">
        <v>8867</v>
      </c>
      <c r="I15" s="214">
        <v>745</v>
      </c>
      <c r="J15" s="214">
        <v>978</v>
      </c>
      <c r="K15" s="133">
        <f t="shared" si="3"/>
        <v>10590</v>
      </c>
      <c r="L15" s="133">
        <f t="shared" si="4"/>
        <v>20660</v>
      </c>
      <c r="M15" s="214">
        <v>415</v>
      </c>
      <c r="N15" s="138">
        <f t="shared" si="5"/>
        <v>21075</v>
      </c>
      <c r="O15" s="32"/>
      <c r="P15" s="32"/>
    </row>
    <row r="16" spans="1:17" ht="14.25" customHeight="1" x14ac:dyDescent="0.3">
      <c r="A16" s="251" t="s">
        <v>24</v>
      </c>
      <c r="B16" s="74" t="s">
        <v>16</v>
      </c>
      <c r="C16" s="5">
        <v>903.51</v>
      </c>
      <c r="D16" s="5">
        <v>321.08</v>
      </c>
      <c r="E16" s="213">
        <v>4.74</v>
      </c>
      <c r="F16" s="214">
        <v>3.38</v>
      </c>
      <c r="G16" s="133">
        <f t="shared" si="2"/>
        <v>1232.71</v>
      </c>
      <c r="H16" s="214">
        <v>463.61</v>
      </c>
      <c r="I16" s="214">
        <v>98.28</v>
      </c>
      <c r="J16" s="214">
        <v>88.52</v>
      </c>
      <c r="K16" s="133">
        <f t="shared" si="3"/>
        <v>650.41</v>
      </c>
      <c r="L16" s="133">
        <f t="shared" si="4"/>
        <v>1883.12</v>
      </c>
      <c r="M16" s="214">
        <v>97.14</v>
      </c>
      <c r="N16" s="138">
        <f t="shared" si="5"/>
        <v>1980.26</v>
      </c>
      <c r="O16" s="32"/>
      <c r="P16" s="32"/>
    </row>
    <row r="17" spans="1:16" ht="14.25" customHeight="1" x14ac:dyDescent="0.3">
      <c r="A17" s="251"/>
      <c r="B17" s="74" t="s">
        <v>17</v>
      </c>
      <c r="C17" s="5">
        <v>9464</v>
      </c>
      <c r="D17" s="5">
        <v>4110</v>
      </c>
      <c r="E17" s="213">
        <v>27</v>
      </c>
      <c r="F17" s="214">
        <v>115</v>
      </c>
      <c r="G17" s="134">
        <f t="shared" si="2"/>
        <v>13716</v>
      </c>
      <c r="H17" s="214">
        <v>6465</v>
      </c>
      <c r="I17" s="214">
        <v>1051</v>
      </c>
      <c r="J17" s="214">
        <v>562</v>
      </c>
      <c r="K17" s="134">
        <f t="shared" si="3"/>
        <v>8078</v>
      </c>
      <c r="L17" s="134">
        <f t="shared" si="4"/>
        <v>21794</v>
      </c>
      <c r="M17" s="214">
        <v>648</v>
      </c>
      <c r="N17" s="138">
        <f t="shared" si="5"/>
        <v>22442</v>
      </c>
      <c r="O17" s="32"/>
      <c r="P17" s="32"/>
    </row>
    <row r="18" spans="1:16" ht="14.25" customHeight="1" x14ac:dyDescent="0.3">
      <c r="A18" s="250" t="s">
        <v>25</v>
      </c>
      <c r="B18" s="74" t="s">
        <v>16</v>
      </c>
      <c r="C18" s="5">
        <v>7.56</v>
      </c>
      <c r="D18" s="5">
        <v>2.63</v>
      </c>
      <c r="E18" s="136">
        <v>0</v>
      </c>
      <c r="F18" s="135">
        <v>0</v>
      </c>
      <c r="G18" s="133">
        <f t="shared" si="2"/>
        <v>10.19</v>
      </c>
      <c r="H18" s="214">
        <v>3.08</v>
      </c>
      <c r="I18" s="214">
        <v>0</v>
      </c>
      <c r="J18" s="135">
        <v>0</v>
      </c>
      <c r="K18" s="133">
        <f t="shared" si="3"/>
        <v>3.08</v>
      </c>
      <c r="L18" s="133">
        <f t="shared" si="4"/>
        <v>13.27</v>
      </c>
      <c r="M18" s="135">
        <v>0</v>
      </c>
      <c r="N18" s="138">
        <f t="shared" si="5"/>
        <v>13.27</v>
      </c>
      <c r="O18" s="32"/>
      <c r="P18" s="32"/>
    </row>
    <row r="19" spans="1:16" ht="14.25" customHeight="1" x14ac:dyDescent="0.3">
      <c r="A19" s="250"/>
      <c r="B19" s="74" t="s">
        <v>17</v>
      </c>
      <c r="C19" s="5">
        <v>1619</v>
      </c>
      <c r="D19" s="5">
        <v>354</v>
      </c>
      <c r="E19" s="136">
        <v>0</v>
      </c>
      <c r="F19" s="135">
        <v>0</v>
      </c>
      <c r="G19" s="133">
        <f t="shared" si="2"/>
        <v>1973</v>
      </c>
      <c r="H19" s="214">
        <v>523</v>
      </c>
      <c r="I19" s="214">
        <v>0</v>
      </c>
      <c r="J19" s="135">
        <v>0</v>
      </c>
      <c r="K19" s="133">
        <f t="shared" si="3"/>
        <v>523</v>
      </c>
      <c r="L19" s="133">
        <f t="shared" si="4"/>
        <v>2496</v>
      </c>
      <c r="M19" s="135">
        <v>0</v>
      </c>
      <c r="N19" s="138">
        <f t="shared" si="5"/>
        <v>2496</v>
      </c>
      <c r="O19" s="32"/>
      <c r="P19" s="32"/>
    </row>
    <row r="20" spans="1:16" ht="14.25" customHeight="1" x14ac:dyDescent="0.3">
      <c r="A20" s="250" t="s">
        <v>26</v>
      </c>
      <c r="B20" s="74" t="s">
        <v>16</v>
      </c>
      <c r="C20" s="135">
        <v>0</v>
      </c>
      <c r="D20" s="135">
        <v>0</v>
      </c>
      <c r="E20" s="136">
        <v>0</v>
      </c>
      <c r="F20" s="135">
        <v>0</v>
      </c>
      <c r="G20" s="133">
        <f t="shared" si="2"/>
        <v>0</v>
      </c>
      <c r="H20" s="135">
        <v>0</v>
      </c>
      <c r="I20" s="135">
        <v>0</v>
      </c>
      <c r="J20" s="135">
        <v>0</v>
      </c>
      <c r="K20" s="133">
        <f t="shared" si="3"/>
        <v>0</v>
      </c>
      <c r="L20" s="133">
        <f t="shared" si="4"/>
        <v>0</v>
      </c>
      <c r="M20" s="135">
        <v>0</v>
      </c>
      <c r="N20" s="138">
        <f t="shared" si="5"/>
        <v>0</v>
      </c>
      <c r="O20" s="32"/>
      <c r="P20" s="49"/>
    </row>
    <row r="21" spans="1:16" ht="14.25" customHeight="1" x14ac:dyDescent="0.3">
      <c r="A21" s="250"/>
      <c r="B21" s="74" t="s">
        <v>17</v>
      </c>
      <c r="C21" s="5">
        <v>0</v>
      </c>
      <c r="D21" s="5">
        <v>0</v>
      </c>
      <c r="E21" s="136">
        <v>0</v>
      </c>
      <c r="F21" s="135">
        <v>0</v>
      </c>
      <c r="G21" s="133">
        <f t="shared" si="2"/>
        <v>0</v>
      </c>
      <c r="H21" s="214">
        <v>0</v>
      </c>
      <c r="I21" s="214">
        <v>0</v>
      </c>
      <c r="J21" s="135">
        <v>0</v>
      </c>
      <c r="K21" s="133">
        <f t="shared" si="3"/>
        <v>0</v>
      </c>
      <c r="L21" s="133">
        <f t="shared" si="4"/>
        <v>0</v>
      </c>
      <c r="M21" s="135">
        <v>0</v>
      </c>
      <c r="N21" s="138">
        <f t="shared" si="5"/>
        <v>0</v>
      </c>
      <c r="O21" s="32"/>
      <c r="P21" s="32"/>
    </row>
    <row r="22" spans="1:16" ht="14.25" customHeight="1" x14ac:dyDescent="0.3">
      <c r="A22" s="173" t="s">
        <v>27</v>
      </c>
      <c r="B22" s="74" t="s">
        <v>16</v>
      </c>
      <c r="C22" s="135">
        <v>3.83</v>
      </c>
      <c r="D22" s="135">
        <v>2.4</v>
      </c>
      <c r="E22" s="136">
        <v>0</v>
      </c>
      <c r="F22" s="135">
        <v>0</v>
      </c>
      <c r="G22" s="133">
        <f t="shared" si="2"/>
        <v>6.23</v>
      </c>
      <c r="H22" s="135">
        <v>8.69</v>
      </c>
      <c r="I22" s="135">
        <v>0</v>
      </c>
      <c r="J22" s="135">
        <v>11.43</v>
      </c>
      <c r="K22" s="133">
        <f t="shared" si="3"/>
        <v>20.119999999999997</v>
      </c>
      <c r="L22" s="133">
        <f t="shared" si="4"/>
        <v>26.349999999999998</v>
      </c>
      <c r="M22" s="135">
        <v>0</v>
      </c>
      <c r="N22" s="138">
        <f t="shared" si="5"/>
        <v>26.349999999999998</v>
      </c>
      <c r="O22" s="32"/>
      <c r="P22" s="32"/>
    </row>
    <row r="23" spans="1:16" ht="14.25" customHeight="1" x14ac:dyDescent="0.3">
      <c r="A23" s="174"/>
      <c r="B23" s="74" t="s">
        <v>17</v>
      </c>
      <c r="C23" s="135">
        <v>92</v>
      </c>
      <c r="D23" s="135">
        <v>19</v>
      </c>
      <c r="E23" s="136">
        <v>0</v>
      </c>
      <c r="F23" s="135">
        <v>0</v>
      </c>
      <c r="G23" s="133">
        <f t="shared" si="2"/>
        <v>111</v>
      </c>
      <c r="H23" s="135">
        <v>258</v>
      </c>
      <c r="I23" s="135">
        <v>0</v>
      </c>
      <c r="J23" s="135">
        <v>10</v>
      </c>
      <c r="K23" s="133">
        <f t="shared" si="3"/>
        <v>268</v>
      </c>
      <c r="L23" s="133">
        <f t="shared" si="4"/>
        <v>379</v>
      </c>
      <c r="M23" s="135">
        <v>0</v>
      </c>
      <c r="N23" s="138">
        <f t="shared" si="5"/>
        <v>379</v>
      </c>
      <c r="O23" s="32"/>
      <c r="P23" s="32"/>
    </row>
    <row r="24" spans="1:16" ht="14.25" customHeight="1" x14ac:dyDescent="0.3">
      <c r="A24" s="251" t="s">
        <v>28</v>
      </c>
      <c r="B24" s="74" t="s">
        <v>16</v>
      </c>
      <c r="C24" s="135">
        <v>1.05</v>
      </c>
      <c r="D24" s="135">
        <v>0</v>
      </c>
      <c r="E24" s="136">
        <v>0</v>
      </c>
      <c r="F24" s="135">
        <v>0</v>
      </c>
      <c r="G24" s="133">
        <f t="shared" si="2"/>
        <v>1.05</v>
      </c>
      <c r="H24" s="135">
        <v>27.53</v>
      </c>
      <c r="I24" s="135">
        <v>1</v>
      </c>
      <c r="J24" s="135">
        <v>2.61</v>
      </c>
      <c r="K24" s="133">
        <f t="shared" si="3"/>
        <v>31.14</v>
      </c>
      <c r="L24" s="133">
        <f t="shared" si="4"/>
        <v>32.19</v>
      </c>
      <c r="M24" s="135">
        <v>2.15</v>
      </c>
      <c r="N24" s="138">
        <f t="shared" si="5"/>
        <v>34.339999999999996</v>
      </c>
      <c r="O24" s="32"/>
      <c r="P24" s="32"/>
    </row>
    <row r="25" spans="1:16" ht="14.25" customHeight="1" x14ac:dyDescent="0.3">
      <c r="A25" s="251"/>
      <c r="B25" s="74" t="s">
        <v>17</v>
      </c>
      <c r="C25" s="135">
        <v>9</v>
      </c>
      <c r="D25" s="135">
        <v>0</v>
      </c>
      <c r="E25" s="136">
        <v>0</v>
      </c>
      <c r="F25" s="135">
        <v>0</v>
      </c>
      <c r="G25" s="133">
        <f t="shared" si="2"/>
        <v>9</v>
      </c>
      <c r="H25" s="135">
        <v>80</v>
      </c>
      <c r="I25" s="135">
        <v>5</v>
      </c>
      <c r="J25" s="135">
        <v>2</v>
      </c>
      <c r="K25" s="133">
        <f t="shared" si="3"/>
        <v>87</v>
      </c>
      <c r="L25" s="133">
        <f t="shared" si="4"/>
        <v>96</v>
      </c>
      <c r="M25" s="135">
        <v>3</v>
      </c>
      <c r="N25" s="138">
        <f t="shared" si="5"/>
        <v>99</v>
      </c>
      <c r="O25" s="32"/>
      <c r="P25" s="32"/>
    </row>
    <row r="26" spans="1:16" ht="14.25" customHeight="1" x14ac:dyDescent="0.3">
      <c r="A26" s="251" t="s">
        <v>29</v>
      </c>
      <c r="B26" s="74" t="s">
        <v>16</v>
      </c>
      <c r="C26" s="135">
        <v>0</v>
      </c>
      <c r="D26" s="135">
        <v>0</v>
      </c>
      <c r="E26" s="136">
        <v>0</v>
      </c>
      <c r="F26" s="135"/>
      <c r="G26" s="133">
        <f t="shared" si="2"/>
        <v>0</v>
      </c>
      <c r="H26" s="135">
        <v>0</v>
      </c>
      <c r="I26" s="135">
        <v>0</v>
      </c>
      <c r="J26" s="135">
        <v>0</v>
      </c>
      <c r="K26" s="133">
        <f t="shared" si="3"/>
        <v>0</v>
      </c>
      <c r="L26" s="133">
        <f t="shared" si="4"/>
        <v>0</v>
      </c>
      <c r="M26" s="135">
        <v>0</v>
      </c>
      <c r="N26" s="138">
        <f t="shared" si="5"/>
        <v>0</v>
      </c>
      <c r="O26" s="32"/>
      <c r="P26" s="32"/>
    </row>
    <row r="27" spans="1:16" ht="14.25" customHeight="1" x14ac:dyDescent="0.3">
      <c r="A27" s="251"/>
      <c r="B27" s="74" t="s">
        <v>17</v>
      </c>
      <c r="C27" s="135">
        <v>0</v>
      </c>
      <c r="D27" s="135">
        <v>0</v>
      </c>
      <c r="E27" s="136">
        <v>0</v>
      </c>
      <c r="F27" s="135">
        <v>0</v>
      </c>
      <c r="G27" s="133">
        <f t="shared" si="2"/>
        <v>0</v>
      </c>
      <c r="H27" s="135">
        <v>0</v>
      </c>
      <c r="I27" s="135">
        <v>0</v>
      </c>
      <c r="J27" s="135">
        <v>0</v>
      </c>
      <c r="K27" s="133">
        <f t="shared" si="3"/>
        <v>0</v>
      </c>
      <c r="L27" s="133">
        <f t="shared" si="4"/>
        <v>0</v>
      </c>
      <c r="M27" s="135">
        <v>0</v>
      </c>
      <c r="N27" s="138">
        <f t="shared" si="5"/>
        <v>0</v>
      </c>
      <c r="O27" s="32"/>
      <c r="P27" s="32"/>
    </row>
    <row r="28" spans="1:16" ht="14.25" customHeight="1" x14ac:dyDescent="0.3">
      <c r="A28" s="251" t="s">
        <v>30</v>
      </c>
      <c r="B28" s="74" t="s">
        <v>16</v>
      </c>
      <c r="C28" s="135">
        <v>0</v>
      </c>
      <c r="D28" s="135">
        <v>0</v>
      </c>
      <c r="E28" s="136">
        <v>0</v>
      </c>
      <c r="F28" s="135">
        <v>0</v>
      </c>
      <c r="G28" s="133">
        <f t="shared" si="2"/>
        <v>0</v>
      </c>
      <c r="H28" s="135">
        <v>0</v>
      </c>
      <c r="I28" s="135">
        <v>0</v>
      </c>
      <c r="J28" s="135">
        <v>0</v>
      </c>
      <c r="K28" s="133">
        <f t="shared" si="3"/>
        <v>0</v>
      </c>
      <c r="L28" s="133">
        <f t="shared" si="4"/>
        <v>0</v>
      </c>
      <c r="M28" s="135">
        <v>0</v>
      </c>
      <c r="N28" s="138">
        <f t="shared" si="5"/>
        <v>0</v>
      </c>
      <c r="O28" s="32"/>
      <c r="P28" s="32"/>
    </row>
    <row r="29" spans="1:16" ht="14.25" customHeight="1" x14ac:dyDescent="0.3">
      <c r="A29" s="251"/>
      <c r="B29" s="74" t="s">
        <v>17</v>
      </c>
      <c r="C29" s="135">
        <v>0</v>
      </c>
      <c r="D29" s="5">
        <v>0</v>
      </c>
      <c r="E29" s="136">
        <v>0</v>
      </c>
      <c r="F29" s="135">
        <v>0</v>
      </c>
      <c r="G29" s="133">
        <f t="shared" si="2"/>
        <v>0</v>
      </c>
      <c r="H29" s="135">
        <v>0</v>
      </c>
      <c r="I29" s="135">
        <v>0</v>
      </c>
      <c r="J29" s="135">
        <v>0</v>
      </c>
      <c r="K29" s="133">
        <f t="shared" si="3"/>
        <v>0</v>
      </c>
      <c r="L29" s="133">
        <f t="shared" si="4"/>
        <v>0</v>
      </c>
      <c r="M29" s="135">
        <v>0</v>
      </c>
      <c r="N29" s="138">
        <f t="shared" si="5"/>
        <v>0</v>
      </c>
      <c r="O29" s="32"/>
      <c r="P29" s="32"/>
    </row>
    <row r="30" spans="1:16" ht="14.25" customHeight="1" x14ac:dyDescent="0.3">
      <c r="A30" s="251" t="s">
        <v>31</v>
      </c>
      <c r="B30" s="74" t="s">
        <v>16</v>
      </c>
      <c r="C30" s="135">
        <v>1.86</v>
      </c>
      <c r="D30" s="135">
        <v>1.34</v>
      </c>
      <c r="E30" s="136">
        <v>0</v>
      </c>
      <c r="F30" s="135">
        <v>0.02</v>
      </c>
      <c r="G30" s="133">
        <f t="shared" si="2"/>
        <v>3.22</v>
      </c>
      <c r="H30" s="135">
        <v>1.29</v>
      </c>
      <c r="I30" s="135">
        <v>0.78</v>
      </c>
      <c r="J30" s="135">
        <v>0.01</v>
      </c>
      <c r="K30" s="133">
        <f t="shared" si="3"/>
        <v>2.08</v>
      </c>
      <c r="L30" s="133">
        <f t="shared" si="4"/>
        <v>5.3000000000000007</v>
      </c>
      <c r="M30" s="135">
        <v>0.47</v>
      </c>
      <c r="N30" s="138">
        <f t="shared" si="5"/>
        <v>5.7700000000000005</v>
      </c>
      <c r="O30" s="32"/>
      <c r="P30" s="32"/>
    </row>
    <row r="31" spans="1:16" ht="14.25" customHeight="1" x14ac:dyDescent="0.3">
      <c r="A31" s="251"/>
      <c r="B31" s="74" t="s">
        <v>17</v>
      </c>
      <c r="C31" s="135">
        <v>424</v>
      </c>
      <c r="D31" s="135">
        <v>45</v>
      </c>
      <c r="E31" s="136">
        <v>0</v>
      </c>
      <c r="F31" s="135">
        <v>4</v>
      </c>
      <c r="G31" s="133">
        <f t="shared" si="2"/>
        <v>473</v>
      </c>
      <c r="H31" s="135">
        <v>167</v>
      </c>
      <c r="I31" s="135">
        <v>57</v>
      </c>
      <c r="J31" s="135">
        <v>2</v>
      </c>
      <c r="K31" s="133">
        <f t="shared" si="3"/>
        <v>226</v>
      </c>
      <c r="L31" s="133">
        <f t="shared" si="4"/>
        <v>699</v>
      </c>
      <c r="M31" s="135">
        <v>51</v>
      </c>
      <c r="N31" s="138">
        <f t="shared" si="5"/>
        <v>750</v>
      </c>
      <c r="O31" s="32"/>
      <c r="P31" s="32"/>
    </row>
    <row r="32" spans="1:16" ht="14.25" customHeight="1" x14ac:dyDescent="0.3">
      <c r="A32" s="251" t="s">
        <v>32</v>
      </c>
      <c r="B32" s="74" t="s">
        <v>16</v>
      </c>
      <c r="C32" s="135">
        <v>0</v>
      </c>
      <c r="D32" s="135">
        <v>0</v>
      </c>
      <c r="E32" s="136">
        <v>0</v>
      </c>
      <c r="F32" s="135">
        <v>0</v>
      </c>
      <c r="G32" s="133">
        <f t="shared" si="2"/>
        <v>0</v>
      </c>
      <c r="H32" s="135">
        <v>0</v>
      </c>
      <c r="I32" s="135">
        <v>0</v>
      </c>
      <c r="J32" s="135">
        <v>0</v>
      </c>
      <c r="K32" s="133">
        <f t="shared" si="3"/>
        <v>0</v>
      </c>
      <c r="L32" s="133">
        <f t="shared" si="4"/>
        <v>0</v>
      </c>
      <c r="M32" s="135">
        <v>0</v>
      </c>
      <c r="N32" s="138">
        <v>0</v>
      </c>
      <c r="O32" s="32"/>
      <c r="P32" s="32"/>
    </row>
    <row r="33" spans="1:16" ht="14.25" customHeight="1" x14ac:dyDescent="0.3">
      <c r="A33" s="251"/>
      <c r="B33" s="74" t="s">
        <v>17</v>
      </c>
      <c r="C33" s="135">
        <v>0</v>
      </c>
      <c r="D33" s="135">
        <v>0</v>
      </c>
      <c r="E33" s="136">
        <v>0</v>
      </c>
      <c r="F33" s="135">
        <v>0</v>
      </c>
      <c r="G33" s="133">
        <f t="shared" si="2"/>
        <v>0</v>
      </c>
      <c r="H33" s="135">
        <v>0</v>
      </c>
      <c r="I33" s="135">
        <v>0</v>
      </c>
      <c r="J33" s="135">
        <v>0</v>
      </c>
      <c r="K33" s="133">
        <f t="shared" si="3"/>
        <v>0</v>
      </c>
      <c r="L33" s="133">
        <f t="shared" si="4"/>
        <v>0</v>
      </c>
      <c r="M33" s="135">
        <v>0</v>
      </c>
      <c r="N33" s="138">
        <f t="shared" si="5"/>
        <v>0</v>
      </c>
      <c r="O33" s="32"/>
      <c r="P33" s="32"/>
    </row>
    <row r="34" spans="1:16" ht="14.25" customHeight="1" x14ac:dyDescent="0.3">
      <c r="A34" s="251" t="s">
        <v>33</v>
      </c>
      <c r="B34" s="74" t="s">
        <v>16</v>
      </c>
      <c r="C34" s="135">
        <v>1.55</v>
      </c>
      <c r="D34" s="135">
        <v>2.2000000000000002</v>
      </c>
      <c r="E34" s="136">
        <v>0</v>
      </c>
      <c r="F34" s="135">
        <v>0</v>
      </c>
      <c r="G34" s="133">
        <f t="shared" si="2"/>
        <v>3.75</v>
      </c>
      <c r="H34" s="135">
        <v>0</v>
      </c>
      <c r="I34" s="135">
        <v>0.73</v>
      </c>
      <c r="J34" s="135">
        <v>0.08</v>
      </c>
      <c r="K34" s="133">
        <f t="shared" si="3"/>
        <v>0.80999999999999994</v>
      </c>
      <c r="L34" s="133">
        <f t="shared" si="4"/>
        <v>4.5599999999999996</v>
      </c>
      <c r="M34" s="135">
        <v>0.44</v>
      </c>
      <c r="N34" s="138">
        <f t="shared" si="5"/>
        <v>5</v>
      </c>
      <c r="O34" s="32"/>
      <c r="P34" s="32"/>
    </row>
    <row r="35" spans="1:16" ht="14.25" customHeight="1" x14ac:dyDescent="0.3">
      <c r="A35" s="251"/>
      <c r="B35" s="74" t="s">
        <v>17</v>
      </c>
      <c r="C35" s="135">
        <v>194.57</v>
      </c>
      <c r="D35" s="135">
        <v>211.5</v>
      </c>
      <c r="E35" s="136">
        <v>0</v>
      </c>
      <c r="F35" s="135">
        <v>0</v>
      </c>
      <c r="G35" s="133">
        <f>SUM(C35:F35)</f>
        <v>406.07</v>
      </c>
      <c r="H35" s="135">
        <v>0</v>
      </c>
      <c r="I35" s="135">
        <v>73.599999999999994</v>
      </c>
      <c r="J35" s="135">
        <v>9.6199999999999992</v>
      </c>
      <c r="K35" s="133">
        <f t="shared" si="3"/>
        <v>83.22</v>
      </c>
      <c r="L35" s="133">
        <f t="shared" si="4"/>
        <v>489.28999999999996</v>
      </c>
      <c r="M35" s="135">
        <v>4.25</v>
      </c>
      <c r="N35" s="138">
        <f t="shared" si="5"/>
        <v>493.53999999999996</v>
      </c>
      <c r="O35" s="32"/>
      <c r="P35" s="32"/>
    </row>
    <row r="36" spans="1:16" ht="14.25" customHeight="1" x14ac:dyDescent="0.3">
      <c r="A36" s="251" t="s">
        <v>34</v>
      </c>
      <c r="B36" s="74" t="s">
        <v>16</v>
      </c>
      <c r="C36" s="135">
        <v>0.31</v>
      </c>
      <c r="D36" s="135">
        <v>0</v>
      </c>
      <c r="E36" s="136">
        <v>0</v>
      </c>
      <c r="F36" s="135">
        <v>0</v>
      </c>
      <c r="G36" s="133">
        <f t="shared" si="2"/>
        <v>0.31</v>
      </c>
      <c r="H36" s="135">
        <v>0</v>
      </c>
      <c r="I36" s="135">
        <v>0</v>
      </c>
      <c r="J36" s="135">
        <v>0</v>
      </c>
      <c r="K36" s="133">
        <f t="shared" si="3"/>
        <v>0</v>
      </c>
      <c r="L36" s="133">
        <f t="shared" si="4"/>
        <v>0.31</v>
      </c>
      <c r="M36" s="135">
        <v>0</v>
      </c>
      <c r="N36" s="138">
        <f t="shared" si="5"/>
        <v>0.31</v>
      </c>
      <c r="O36" s="32"/>
      <c r="P36" s="32"/>
    </row>
    <row r="37" spans="1:16" ht="14.25" customHeight="1" x14ac:dyDescent="0.3">
      <c r="A37" s="251"/>
      <c r="B37" s="74" t="s">
        <v>17</v>
      </c>
      <c r="C37" s="135">
        <v>19.899999999999999</v>
      </c>
      <c r="D37" s="135">
        <v>0</v>
      </c>
      <c r="E37" s="136">
        <v>0</v>
      </c>
      <c r="F37" s="135">
        <v>0</v>
      </c>
      <c r="G37" s="133">
        <f t="shared" si="2"/>
        <v>19.899999999999999</v>
      </c>
      <c r="H37" s="135">
        <v>0</v>
      </c>
      <c r="I37" s="135">
        <v>0</v>
      </c>
      <c r="J37" s="135">
        <v>0</v>
      </c>
      <c r="K37" s="133">
        <f t="shared" si="3"/>
        <v>0</v>
      </c>
      <c r="L37" s="133">
        <f t="shared" si="4"/>
        <v>19.899999999999999</v>
      </c>
      <c r="M37" s="135">
        <v>0</v>
      </c>
      <c r="N37" s="138">
        <f t="shared" si="5"/>
        <v>19.899999999999999</v>
      </c>
      <c r="O37" s="32"/>
      <c r="P37" s="32"/>
    </row>
    <row r="38" spans="1:16" ht="14.25" customHeight="1" x14ac:dyDescent="0.25">
      <c r="A38" s="174" t="s">
        <v>35</v>
      </c>
      <c r="B38" s="74" t="s">
        <v>16</v>
      </c>
      <c r="C38" s="133">
        <f>C4+C12+C14+C16+C18+C20+C22+C24+C26+C28+C30+C32+C34+C36</f>
        <v>2342.94</v>
      </c>
      <c r="D38" s="133">
        <f t="shared" ref="D38:M38" si="6">D4+D12+D14+D16+D18+D20+D22+D24+D26+D28+D30+D32+D34+D36</f>
        <v>1210.7500000000002</v>
      </c>
      <c r="E38" s="133">
        <f t="shared" si="6"/>
        <v>8.49</v>
      </c>
      <c r="F38" s="133">
        <f t="shared" si="6"/>
        <v>6.839999999999999</v>
      </c>
      <c r="G38" s="133">
        <f t="shared" si="6"/>
        <v>3569.02</v>
      </c>
      <c r="H38" s="133">
        <f t="shared" si="6"/>
        <v>4801.2799999999979</v>
      </c>
      <c r="I38" s="133">
        <f t="shared" si="6"/>
        <v>802.99</v>
      </c>
      <c r="J38" s="133">
        <f t="shared" si="6"/>
        <v>1159.93</v>
      </c>
      <c r="K38" s="133">
        <f t="shared" si="6"/>
        <v>6764.2000000000007</v>
      </c>
      <c r="L38" s="133">
        <f t="shared" si="6"/>
        <v>10333.220000000001</v>
      </c>
      <c r="M38" s="133">
        <f t="shared" si="6"/>
        <v>2052.9899999999998</v>
      </c>
      <c r="N38" s="138">
        <f>N4+N12+N14+N16+N18+N20+N22+N24+N26+N28+N30+N32+N34+N36</f>
        <v>12386.210000000001</v>
      </c>
      <c r="O38" s="34"/>
      <c r="P38" s="26"/>
    </row>
    <row r="39" spans="1:16" ht="14.25" customHeight="1" x14ac:dyDescent="0.25">
      <c r="A39" s="66"/>
      <c r="B39" s="74" t="s">
        <v>17</v>
      </c>
      <c r="C39" s="134">
        <f>C5+C13+C15+C17+C19+C21+C23+C25+C27+C29+C31+C33+C35+C37</f>
        <v>153973.47</v>
      </c>
      <c r="D39" s="134">
        <f t="shared" ref="D39:M39" si="7">D5+D13+D15+D17+D19+D21+D23+D25+D27+D29+D31+D33+D35+D37</f>
        <v>129112.5</v>
      </c>
      <c r="E39" s="134">
        <f t="shared" si="7"/>
        <v>107</v>
      </c>
      <c r="F39" s="134">
        <f t="shared" si="7"/>
        <v>320</v>
      </c>
      <c r="G39" s="134">
        <f t="shared" si="7"/>
        <v>283512.97000000003</v>
      </c>
      <c r="H39" s="134">
        <f t="shared" si="7"/>
        <v>450351</v>
      </c>
      <c r="I39" s="134">
        <f t="shared" si="7"/>
        <v>62500.6</v>
      </c>
      <c r="J39" s="134">
        <f t="shared" si="7"/>
        <v>164366.62</v>
      </c>
      <c r="K39" s="134">
        <f t="shared" si="7"/>
        <v>677218.22</v>
      </c>
      <c r="L39" s="134">
        <f t="shared" si="7"/>
        <v>960731.19000000006</v>
      </c>
      <c r="M39" s="134">
        <f t="shared" si="7"/>
        <v>258071.25</v>
      </c>
      <c r="N39" s="138">
        <f>N5+N13+N15+N17+N19+N21+N23+N25+N27+N29+N31+N33+N35+N37</f>
        <v>1218802.44</v>
      </c>
      <c r="O39" s="40"/>
      <c r="P39" s="26"/>
    </row>
    <row r="40" spans="1:16" x14ac:dyDescent="0.25">
      <c r="A40" s="32"/>
      <c r="B40" s="3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70"/>
      <c r="O40" s="32"/>
      <c r="P40" s="32"/>
    </row>
    <row r="41" spans="1:16" x14ac:dyDescent="0.25">
      <c r="A41" s="32"/>
      <c r="B41" s="3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70"/>
      <c r="O41" s="32"/>
      <c r="P41" s="32"/>
    </row>
    <row r="42" spans="1:16" x14ac:dyDescent="0.25">
      <c r="A42" s="32"/>
      <c r="B42" s="3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0"/>
      <c r="O42" s="40"/>
      <c r="P42" s="32"/>
    </row>
    <row r="43" spans="1:16" x14ac:dyDescent="0.25">
      <c r="A43" s="32"/>
      <c r="B43" s="3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70"/>
      <c r="O43" s="32"/>
      <c r="P43" s="32"/>
    </row>
    <row r="44" spans="1:16" x14ac:dyDescent="0.25">
      <c r="A44" s="32"/>
      <c r="B44" s="3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70"/>
      <c r="O44" s="32"/>
      <c r="P44" s="32"/>
    </row>
    <row r="45" spans="1:16" x14ac:dyDescent="0.25">
      <c r="A45" s="32"/>
      <c r="B45" s="3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70"/>
      <c r="O45" s="32"/>
      <c r="P45" s="32"/>
    </row>
    <row r="46" spans="1:16" x14ac:dyDescent="0.25">
      <c r="A46" s="32"/>
      <c r="B46" s="3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70"/>
      <c r="O46" s="32"/>
      <c r="P46" s="32"/>
    </row>
    <row r="47" spans="1:16" x14ac:dyDescent="0.25">
      <c r="A47" s="32"/>
      <c r="B47" s="3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70"/>
      <c r="O47" s="32"/>
      <c r="P47" s="32"/>
    </row>
    <row r="48" spans="1:16" x14ac:dyDescent="0.25">
      <c r="A48" s="32"/>
      <c r="B48" s="3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70"/>
      <c r="O48" s="32"/>
      <c r="P48" s="32"/>
    </row>
    <row r="49" spans="1:16" x14ac:dyDescent="0.25">
      <c r="A49" s="32"/>
      <c r="B49" s="3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70"/>
      <c r="O49" s="32"/>
      <c r="P49" s="32"/>
    </row>
    <row r="50" spans="1:16" x14ac:dyDescent="0.25">
      <c r="A50" s="32"/>
      <c r="B50" s="32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70"/>
      <c r="O50" s="32"/>
      <c r="P50" s="32"/>
    </row>
    <row r="51" spans="1:16" x14ac:dyDescent="0.25">
      <c r="A51" s="32"/>
      <c r="B51" s="3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70"/>
      <c r="O51" s="32"/>
      <c r="P51" s="32"/>
    </row>
    <row r="52" spans="1:16" x14ac:dyDescent="0.25">
      <c r="A52" s="32"/>
      <c r="B52" s="32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70"/>
      <c r="O52" s="32"/>
      <c r="P52" s="32"/>
    </row>
    <row r="53" spans="1:16" x14ac:dyDescent="0.25">
      <c r="A53" s="32"/>
      <c r="B53" s="3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70"/>
      <c r="O53" s="32"/>
      <c r="P53" s="32"/>
    </row>
    <row r="54" spans="1:16" x14ac:dyDescent="0.25">
      <c r="A54" s="32"/>
      <c r="B54" s="32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70"/>
      <c r="O54" s="32"/>
      <c r="P54" s="32"/>
    </row>
    <row r="55" spans="1:16" x14ac:dyDescent="0.25">
      <c r="A55" s="32"/>
      <c r="B55" s="32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70"/>
      <c r="O55" s="32"/>
      <c r="P55" s="32"/>
    </row>
    <row r="56" spans="1:16" x14ac:dyDescent="0.25">
      <c r="A56" s="32"/>
      <c r="B56" s="32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70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71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1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71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71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71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71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71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71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71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71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71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71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71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71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71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71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71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71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71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71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71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71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71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71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71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71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71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71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71"/>
      <c r="O85" s="32"/>
      <c r="P85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9" bottom="0.2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P85"/>
  <sheetViews>
    <sheetView topLeftCell="A13" zoomScale="90" zoomScaleNormal="90" workbookViewId="0">
      <selection activeCell="C8" sqref="C8"/>
    </sheetView>
  </sheetViews>
  <sheetFormatPr defaultColWidth="9.109375" defaultRowHeight="13.8" x14ac:dyDescent="0.25"/>
  <cols>
    <col min="1" max="1" width="35.5546875" style="31" customWidth="1"/>
    <col min="2" max="2" width="4" style="31" customWidth="1"/>
    <col min="3" max="4" width="9.109375" style="31"/>
    <col min="5" max="5" width="6.109375" style="31" customWidth="1"/>
    <col min="6" max="6" width="5.88671875" style="31" customWidth="1"/>
    <col min="7" max="7" width="12.44140625" style="31" customWidth="1"/>
    <col min="8" max="8" width="9.109375" style="31"/>
    <col min="9" max="9" width="8" style="31" customWidth="1"/>
    <col min="10" max="10" width="9.109375" style="31"/>
    <col min="11" max="11" width="11.5546875" style="31" customWidth="1"/>
    <col min="12" max="12" width="7.88671875" style="31" customWidth="1"/>
    <col min="13" max="13" width="7.44140625" style="31" customWidth="1"/>
    <col min="14" max="14" width="11.44140625" style="69" customWidth="1"/>
    <col min="15" max="16384" width="9.109375" style="31"/>
  </cols>
  <sheetData>
    <row r="1" spans="1:16" ht="12.75" customHeight="1" x14ac:dyDescent="0.25">
      <c r="A1" s="231" t="s">
        <v>59</v>
      </c>
    </row>
    <row r="2" spans="1:16" ht="11.25" customHeight="1" x14ac:dyDescent="0.25">
      <c r="A2" s="18" t="s">
        <v>0</v>
      </c>
      <c r="B2" s="18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  <c r="O2" s="32"/>
      <c r="P2" s="32"/>
    </row>
    <row r="3" spans="1:16" ht="24.75" customHeight="1" x14ac:dyDescent="0.25">
      <c r="A3" s="7" t="s">
        <v>3</v>
      </c>
      <c r="B3" s="8"/>
      <c r="C3" s="100" t="s">
        <v>4</v>
      </c>
      <c r="D3" s="100" t="s">
        <v>5</v>
      </c>
      <c r="E3" s="100" t="s">
        <v>6</v>
      </c>
      <c r="F3" s="100" t="s">
        <v>7</v>
      </c>
      <c r="G3" s="100" t="s">
        <v>8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2"/>
      <c r="O3" s="32"/>
      <c r="P3" s="32"/>
    </row>
    <row r="4" spans="1:16" ht="13.5" customHeight="1" x14ac:dyDescent="0.25">
      <c r="A4" s="38" t="s">
        <v>15</v>
      </c>
      <c r="B4" s="8" t="s">
        <v>16</v>
      </c>
      <c r="C4" s="152">
        <f>C6+C8+C10</f>
        <v>1448.9</v>
      </c>
      <c r="D4" s="152">
        <f t="shared" ref="D4:N5" si="0">D6+D8+D10</f>
        <v>769.5</v>
      </c>
      <c r="E4" s="152">
        <f t="shared" si="0"/>
        <v>0</v>
      </c>
      <c r="F4" s="152">
        <f t="shared" si="0"/>
        <v>0.83</v>
      </c>
      <c r="G4" s="152">
        <f t="shared" si="0"/>
        <v>2219.23</v>
      </c>
      <c r="H4" s="152">
        <f t="shared" si="0"/>
        <v>2904.6699999999996</v>
      </c>
      <c r="I4" s="152">
        <f t="shared" si="0"/>
        <v>364.9</v>
      </c>
      <c r="J4" s="152">
        <f t="shared" si="0"/>
        <v>936.59999999999991</v>
      </c>
      <c r="K4" s="152">
        <f t="shared" si="0"/>
        <v>4206.17</v>
      </c>
      <c r="L4" s="152">
        <f t="shared" si="0"/>
        <v>6425.4</v>
      </c>
      <c r="M4" s="152">
        <f t="shared" si="0"/>
        <v>1828.45</v>
      </c>
      <c r="N4" s="153">
        <f t="shared" si="0"/>
        <v>8253.85</v>
      </c>
      <c r="O4" s="32"/>
      <c r="P4" s="32"/>
    </row>
    <row r="5" spans="1:16" ht="14.25" customHeight="1" x14ac:dyDescent="0.25">
      <c r="A5" s="6"/>
      <c r="B5" s="8" t="s">
        <v>17</v>
      </c>
      <c r="C5" s="154">
        <f>C7+C9+C11</f>
        <v>380689</v>
      </c>
      <c r="D5" s="154">
        <f t="shared" si="0"/>
        <v>184667</v>
      </c>
      <c r="E5" s="154">
        <f t="shared" si="0"/>
        <v>0</v>
      </c>
      <c r="F5" s="154">
        <f t="shared" si="0"/>
        <v>5</v>
      </c>
      <c r="G5" s="154">
        <f t="shared" si="0"/>
        <v>565361</v>
      </c>
      <c r="H5" s="154">
        <f t="shared" si="0"/>
        <v>584631</v>
      </c>
      <c r="I5" s="154">
        <f t="shared" si="0"/>
        <v>66687</v>
      </c>
      <c r="J5" s="154">
        <f t="shared" si="0"/>
        <v>203482</v>
      </c>
      <c r="K5" s="154">
        <f t="shared" si="0"/>
        <v>854800</v>
      </c>
      <c r="L5" s="154">
        <f t="shared" si="0"/>
        <v>1420161</v>
      </c>
      <c r="M5" s="154">
        <f t="shared" si="0"/>
        <v>260405</v>
      </c>
      <c r="N5" s="153">
        <f t="shared" si="0"/>
        <v>1680566</v>
      </c>
      <c r="O5" s="32"/>
      <c r="P5" s="9"/>
    </row>
    <row r="6" spans="1:16" ht="15" customHeight="1" x14ac:dyDescent="0.25">
      <c r="A6" s="253" t="s">
        <v>18</v>
      </c>
      <c r="B6" s="8" t="s">
        <v>16</v>
      </c>
      <c r="C6" s="155">
        <f>'Latgale stat.,plān.reģ.pārējie'!C6+'Latgale stat.,plān.reģ.valsts'!C6</f>
        <v>1047.94</v>
      </c>
      <c r="D6" s="155">
        <f>'Latgale stat.,plān.reģ.pārējie'!D6+'Latgale stat.,plān.reģ.valsts'!D6</f>
        <v>553.85</v>
      </c>
      <c r="E6" s="155">
        <f>'Latgale stat.,plān.reģ.pārējie'!E6+'Latgale stat.,plān.reģ.valsts'!E6</f>
        <v>0</v>
      </c>
      <c r="F6" s="155">
        <f>'Latgale stat.,plān.reģ.pārējie'!F6+'Latgale stat.,plān.reģ.valsts'!F6</f>
        <v>0.57999999999999996</v>
      </c>
      <c r="G6" s="152">
        <f>SUM(C6:F6)</f>
        <v>1602.37</v>
      </c>
      <c r="H6" s="155">
        <f>'Latgale stat.,plān.reģ.pārējie'!H6+'Latgale stat.,plān.reģ.valsts'!H6</f>
        <v>2153.4699999999998</v>
      </c>
      <c r="I6" s="155">
        <f>'Latgale stat.,plān.reģ.pārējie'!I6+'Latgale stat.,plān.reģ.valsts'!I6</f>
        <v>300.06</v>
      </c>
      <c r="J6" s="155">
        <f>'Latgale stat.,plān.reģ.pārējie'!J6+'Latgale stat.,plān.reģ.valsts'!J6</f>
        <v>802.42</v>
      </c>
      <c r="K6" s="152">
        <f>SUM(H6:J6)</f>
        <v>3255.95</v>
      </c>
      <c r="L6" s="152">
        <f>G6+K6</f>
        <v>4858.32</v>
      </c>
      <c r="M6" s="155">
        <f>'Latgale stat.,plān.reģ.pārējie'!M6+'Latgale stat.,plān.reģ.valsts'!M6</f>
        <v>1560.76</v>
      </c>
      <c r="N6" s="153">
        <f>SUM(L6:M6)</f>
        <v>6419.08</v>
      </c>
      <c r="O6" s="32"/>
      <c r="P6" s="9"/>
    </row>
    <row r="7" spans="1:16" ht="15" customHeight="1" x14ac:dyDescent="0.25">
      <c r="A7" s="253"/>
      <c r="B7" s="8" t="s">
        <v>17</v>
      </c>
      <c r="C7" s="156">
        <f>'Latgale stat.,plān.reģ.pārējie'!C7+'Latgale stat.,plān.reģ.valsts'!C7</f>
        <v>308451</v>
      </c>
      <c r="D7" s="156">
        <f>'Latgale stat.,plān.reģ.pārējie'!D7+'Latgale stat.,plān.reģ.valsts'!D7</f>
        <v>157723</v>
      </c>
      <c r="E7" s="156">
        <f>'Latgale stat.,plān.reģ.pārējie'!E7+'Latgale stat.,plān.reģ.valsts'!E7</f>
        <v>0</v>
      </c>
      <c r="F7" s="156">
        <f>'Latgale stat.,plān.reģ.pārējie'!F7+'Latgale stat.,plān.reģ.valsts'!F7</f>
        <v>1</v>
      </c>
      <c r="G7" s="154">
        <f t="shared" ref="G7:G37" si="1">SUM(C7:F7)</f>
        <v>466175</v>
      </c>
      <c r="H7" s="156">
        <f>'Latgale stat.,plān.reģ.pārējie'!H7+'Latgale stat.,plān.reģ.valsts'!H7</f>
        <v>498293</v>
      </c>
      <c r="I7" s="156">
        <f>'Latgale stat.,plān.reģ.pārējie'!I7+'Latgale stat.,plān.reģ.valsts'!I7</f>
        <v>64452</v>
      </c>
      <c r="J7" s="156">
        <f>'Latgale stat.,plān.reģ.pārējie'!J7+'Latgale stat.,plān.reģ.valsts'!J7</f>
        <v>199886</v>
      </c>
      <c r="K7" s="154">
        <f t="shared" ref="K7:K37" si="2">SUM(H7:J7)</f>
        <v>762631</v>
      </c>
      <c r="L7" s="154">
        <f t="shared" ref="L7:L37" si="3">G7+K7</f>
        <v>1228806</v>
      </c>
      <c r="M7" s="156">
        <f>'Latgale stat.,plān.reģ.pārējie'!M7+'Latgale stat.,plān.reģ.valsts'!M7</f>
        <v>253402</v>
      </c>
      <c r="N7" s="153">
        <f t="shared" ref="N7:N37" si="4">SUM(L7:M7)</f>
        <v>1482208</v>
      </c>
      <c r="O7" s="32"/>
      <c r="P7" s="32"/>
    </row>
    <row r="8" spans="1:16" ht="25.5" customHeight="1" x14ac:dyDescent="0.25">
      <c r="A8" s="253" t="s">
        <v>19</v>
      </c>
      <c r="B8" s="8" t="s">
        <v>16</v>
      </c>
      <c r="C8" s="155">
        <f>'Latgale stat.,plān.reģ.pārējie'!C8+'Latgale stat.,plān.reģ.valsts'!C8</f>
        <v>112.42</v>
      </c>
      <c r="D8" s="155">
        <f>'Latgale stat.,plān.reģ.pārējie'!D8+'Latgale stat.,plān.reģ.valsts'!D8</f>
        <v>117</v>
      </c>
      <c r="E8" s="155">
        <f>'Latgale stat.,plān.reģ.pārējie'!E8+'Latgale stat.,plān.reģ.valsts'!E8</f>
        <v>0</v>
      </c>
      <c r="F8" s="155">
        <f>'Latgale stat.,plān.reģ.pārējie'!F8+'Latgale stat.,plān.reģ.valsts'!F8</f>
        <v>0.25</v>
      </c>
      <c r="G8" s="152">
        <f t="shared" si="1"/>
        <v>229.67000000000002</v>
      </c>
      <c r="H8" s="155">
        <f>'Latgale stat.,plān.reģ.pārējie'!H8+'Latgale stat.,plān.reģ.valsts'!H8</f>
        <v>396.52</v>
      </c>
      <c r="I8" s="155">
        <f>'Latgale stat.,plān.reģ.pārējie'!I8+'Latgale stat.,plān.reģ.valsts'!I8</f>
        <v>64.84</v>
      </c>
      <c r="J8" s="155">
        <f>'Latgale stat.,plān.reģ.pārējie'!J8+'Latgale stat.,plān.reģ.valsts'!J8</f>
        <v>134.18</v>
      </c>
      <c r="K8" s="152">
        <f t="shared" si="2"/>
        <v>595.54</v>
      </c>
      <c r="L8" s="152">
        <f t="shared" si="3"/>
        <v>825.21</v>
      </c>
      <c r="M8" s="155">
        <f>'Latgale stat.,plān.reģ.pārējie'!M8+'Latgale stat.,plān.reģ.valsts'!M8</f>
        <v>267.69</v>
      </c>
      <c r="N8" s="153">
        <f t="shared" si="4"/>
        <v>1092.9000000000001</v>
      </c>
      <c r="O8" s="32"/>
      <c r="P8" s="32"/>
    </row>
    <row r="9" spans="1:16" ht="15.6" x14ac:dyDescent="0.25">
      <c r="A9" s="253"/>
      <c r="B9" s="8" t="s">
        <v>17</v>
      </c>
      <c r="C9" s="156">
        <f>'Latgale stat.,plān.reģ.pārējie'!C9+'Latgale stat.,plān.reģ.valsts'!C9</f>
        <v>4524</v>
      </c>
      <c r="D9" s="156">
        <f>'Latgale stat.,plān.reģ.pārējie'!D9+'Latgale stat.,plān.reģ.valsts'!D9</f>
        <v>3513</v>
      </c>
      <c r="E9" s="156">
        <f>'Latgale stat.,plān.reģ.pārējie'!E9+'Latgale stat.,plān.reģ.valsts'!E9</f>
        <v>0</v>
      </c>
      <c r="F9" s="156">
        <f>'Latgale stat.,plān.reģ.pārējie'!F9+'Latgale stat.,plān.reģ.valsts'!F9</f>
        <v>4</v>
      </c>
      <c r="G9" s="154">
        <f t="shared" si="1"/>
        <v>8041</v>
      </c>
      <c r="H9" s="156">
        <f>'Latgale stat.,plān.reģ.pārējie'!H9+'Latgale stat.,plān.reģ.valsts'!H9</f>
        <v>12542</v>
      </c>
      <c r="I9" s="156">
        <f>'Latgale stat.,plān.reģ.pārējie'!I9+'Latgale stat.,plān.reģ.valsts'!I9</f>
        <v>2235</v>
      </c>
      <c r="J9" s="156">
        <f>'Latgale stat.,plān.reģ.pārējie'!J9+'Latgale stat.,plān.reģ.valsts'!J9</f>
        <v>3596</v>
      </c>
      <c r="K9" s="154">
        <f t="shared" si="2"/>
        <v>18373</v>
      </c>
      <c r="L9" s="154">
        <f t="shared" si="3"/>
        <v>26414</v>
      </c>
      <c r="M9" s="156">
        <f>'Latgale stat.,plān.reģ.pārējie'!M9+'Latgale stat.,plān.reģ.valsts'!M9</f>
        <v>7003</v>
      </c>
      <c r="N9" s="153">
        <f t="shared" si="4"/>
        <v>33417</v>
      </c>
      <c r="O9" s="32"/>
      <c r="P9" s="32"/>
    </row>
    <row r="10" spans="1:16" ht="14.25" customHeight="1" x14ac:dyDescent="0.25">
      <c r="A10" s="253" t="s">
        <v>20</v>
      </c>
      <c r="B10" s="8" t="s">
        <v>16</v>
      </c>
      <c r="C10" s="155">
        <f>'Latgale stat.,plān.reģ.pārējie'!C10+'Latgale stat.,plān.reģ.valsts'!C10</f>
        <v>288.54000000000002</v>
      </c>
      <c r="D10" s="155">
        <f>'Latgale stat.,plān.reģ.pārējie'!D10+'Latgale stat.,plān.reģ.valsts'!D10</f>
        <v>98.65</v>
      </c>
      <c r="E10" s="155">
        <f>'Latgale stat.,plān.reģ.pārējie'!E10+'Latgale stat.,plān.reģ.valsts'!E10</f>
        <v>0</v>
      </c>
      <c r="F10" s="155">
        <f>'Latgale stat.,plān.reģ.pārējie'!F10+'Latgale stat.,plān.reģ.valsts'!F10</f>
        <v>0</v>
      </c>
      <c r="G10" s="152">
        <f t="shared" si="1"/>
        <v>387.19000000000005</v>
      </c>
      <c r="H10" s="155">
        <f>'Latgale stat.,plān.reģ.pārējie'!H10+'Latgale stat.,plān.reģ.valsts'!H10</f>
        <v>354.68</v>
      </c>
      <c r="I10" s="155">
        <f>'Latgale stat.,plān.reģ.pārējie'!I10+'Latgale stat.,plān.reģ.valsts'!I10</f>
        <v>0</v>
      </c>
      <c r="J10" s="155">
        <f>'Latgale stat.,plān.reģ.pārējie'!J10+'Latgale stat.,plān.reģ.valsts'!J10</f>
        <v>0</v>
      </c>
      <c r="K10" s="152">
        <f t="shared" si="2"/>
        <v>354.68</v>
      </c>
      <c r="L10" s="152">
        <f t="shared" si="3"/>
        <v>741.87000000000012</v>
      </c>
      <c r="M10" s="155">
        <f>'Latgale stat.,plān.reģ.pārējie'!M10+'Latgale stat.,plān.reģ.valsts'!M10</f>
        <v>0</v>
      </c>
      <c r="N10" s="153">
        <f t="shared" si="4"/>
        <v>741.87000000000012</v>
      </c>
      <c r="O10" s="32"/>
      <c r="P10" s="32"/>
    </row>
    <row r="11" spans="1:16" ht="14.25" customHeight="1" x14ac:dyDescent="0.25">
      <c r="A11" s="253"/>
      <c r="B11" s="8" t="s">
        <v>17</v>
      </c>
      <c r="C11" s="156">
        <f>'Latgale stat.,plān.reģ.pārējie'!C11+'Latgale stat.,plān.reģ.valsts'!C11</f>
        <v>67714</v>
      </c>
      <c r="D11" s="156">
        <f>'Latgale stat.,plān.reģ.pārējie'!D11+'Latgale stat.,plān.reģ.valsts'!D11</f>
        <v>23431</v>
      </c>
      <c r="E11" s="156">
        <f>'Latgale stat.,plān.reģ.pārējie'!E11+'Latgale stat.,plān.reģ.valsts'!E11</f>
        <v>0</v>
      </c>
      <c r="F11" s="156">
        <f>'Latgale stat.,plān.reģ.pārējie'!F11+'Latgale stat.,plān.reģ.valsts'!F11</f>
        <v>0</v>
      </c>
      <c r="G11" s="154">
        <f t="shared" si="1"/>
        <v>91145</v>
      </c>
      <c r="H11" s="156">
        <f>'Latgale stat.,plān.reģ.pārējie'!H11+'Latgale stat.,plān.reģ.valsts'!H11</f>
        <v>73796</v>
      </c>
      <c r="I11" s="156">
        <f>'Latgale stat.,plān.reģ.pārējie'!I11+'Latgale stat.,plān.reģ.valsts'!I11</f>
        <v>0</v>
      </c>
      <c r="J11" s="156">
        <f>'Latgale stat.,plān.reģ.pārējie'!J11+'Latgale stat.,plān.reģ.valsts'!J11</f>
        <v>0</v>
      </c>
      <c r="K11" s="154">
        <f t="shared" si="2"/>
        <v>73796</v>
      </c>
      <c r="L11" s="154">
        <f t="shared" si="3"/>
        <v>164941</v>
      </c>
      <c r="M11" s="156">
        <f>'Latgale stat.,plān.reģ.pārējie'!M11+'Latgale stat.,plān.reģ.valsts'!M11</f>
        <v>0</v>
      </c>
      <c r="N11" s="153">
        <f t="shared" si="4"/>
        <v>164941</v>
      </c>
      <c r="O11" s="32"/>
      <c r="P11" s="32"/>
    </row>
    <row r="12" spans="1:16" ht="14.25" customHeight="1" x14ac:dyDescent="0.25">
      <c r="A12" s="38" t="s">
        <v>21</v>
      </c>
      <c r="B12" s="8" t="s">
        <v>16</v>
      </c>
      <c r="C12" s="155">
        <f>'Latgale stat.,plān.reģ.pārējie'!C12+'Latgale stat.,plān.reģ.valsts'!C12</f>
        <v>1392.48</v>
      </c>
      <c r="D12" s="155">
        <f>'Latgale stat.,plān.reģ.pārējie'!D12+'Latgale stat.,plān.reģ.valsts'!D12</f>
        <v>1060.03</v>
      </c>
      <c r="E12" s="155">
        <f>'Latgale stat.,plān.reģ.pārējie'!E12+'Latgale stat.,plān.reģ.valsts'!E12</f>
        <v>3.54</v>
      </c>
      <c r="F12" s="155">
        <f>'Latgale stat.,plān.reģ.pārējie'!F12+'Latgale stat.,plān.reģ.valsts'!F12</f>
        <v>0.72</v>
      </c>
      <c r="G12" s="152">
        <f t="shared" si="1"/>
        <v>2456.77</v>
      </c>
      <c r="H12" s="155">
        <f>'Latgale stat.,plān.reģ.pārējie'!H12+'Latgale stat.,plān.reģ.valsts'!H12</f>
        <v>2400.84</v>
      </c>
      <c r="I12" s="155">
        <f>'Latgale stat.,plān.reģ.pārējie'!I12+'Latgale stat.,plān.reģ.valsts'!I12</f>
        <v>393.73</v>
      </c>
      <c r="J12" s="155">
        <f>'Latgale stat.,plān.reģ.pārējie'!J12+'Latgale stat.,plān.reģ.valsts'!J12</f>
        <v>297.06</v>
      </c>
      <c r="K12" s="152">
        <f t="shared" si="2"/>
        <v>3091.63</v>
      </c>
      <c r="L12" s="152">
        <f t="shared" si="3"/>
        <v>5548.4</v>
      </c>
      <c r="M12" s="155">
        <f>'Latgale stat.,plān.reģ.pārējie'!M12+'Latgale stat.,plān.reģ.valsts'!M12</f>
        <v>151.13999999999999</v>
      </c>
      <c r="N12" s="153">
        <f>SUM(L12:M12)</f>
        <v>5699.54</v>
      </c>
      <c r="O12" s="32"/>
      <c r="P12" s="32"/>
    </row>
    <row r="13" spans="1:16" ht="14.25" customHeight="1" x14ac:dyDescent="0.25">
      <c r="A13" s="7" t="s">
        <v>37</v>
      </c>
      <c r="B13" s="8" t="s">
        <v>17</v>
      </c>
      <c r="C13" s="155">
        <f>'Latgale stat.,plān.reģ.pārējie'!C13+'Latgale stat.,plān.reģ.valsts'!C13</f>
        <v>47713</v>
      </c>
      <c r="D13" s="155">
        <f>'Latgale stat.,plān.reģ.pārējie'!D13+'Latgale stat.,plān.reģ.valsts'!D13</f>
        <v>55013</v>
      </c>
      <c r="E13" s="155">
        <f>'Latgale stat.,plān.reģ.pārējie'!E13+'Latgale stat.,plān.reģ.valsts'!E13</f>
        <v>67</v>
      </c>
      <c r="F13" s="155">
        <f>'Latgale stat.,plān.reģ.pārējie'!F13+'Latgale stat.,plān.reģ.valsts'!F13</f>
        <v>20</v>
      </c>
      <c r="G13" s="152">
        <f t="shared" si="1"/>
        <v>102813</v>
      </c>
      <c r="H13" s="155">
        <f>'Latgale stat.,plān.reģ.pārējie'!H13+'Latgale stat.,plān.reģ.valsts'!H13</f>
        <v>68970</v>
      </c>
      <c r="I13" s="155">
        <f>'Latgale stat.,plān.reģ.pārējie'!I13+'Latgale stat.,plān.reģ.valsts'!I13</f>
        <v>10030</v>
      </c>
      <c r="J13" s="155">
        <f>'Latgale stat.,plān.reģ.pārējie'!J13+'Latgale stat.,plān.reģ.valsts'!J13</f>
        <v>8367</v>
      </c>
      <c r="K13" s="152">
        <f t="shared" si="2"/>
        <v>87367</v>
      </c>
      <c r="L13" s="152">
        <f t="shared" si="3"/>
        <v>190180</v>
      </c>
      <c r="M13" s="155">
        <f>'Latgale stat.,plān.reģ.pārējie'!M13+'Latgale stat.,plān.reģ.valsts'!M13</f>
        <v>2448</v>
      </c>
      <c r="N13" s="153">
        <f t="shared" si="4"/>
        <v>192628</v>
      </c>
      <c r="O13" s="32"/>
      <c r="P13" s="32"/>
    </row>
    <row r="14" spans="1:16" ht="14.25" customHeight="1" x14ac:dyDescent="0.25">
      <c r="A14" s="252" t="s">
        <v>23</v>
      </c>
      <c r="B14" s="8" t="s">
        <v>16</v>
      </c>
      <c r="C14" s="155">
        <f>'Latgale stat.,plān.reģ.pārējie'!C14+'Latgale stat.,plān.reģ.valsts'!C14</f>
        <v>55.269999999999996</v>
      </c>
      <c r="D14" s="155">
        <f>'Latgale stat.,plān.reģ.pārējie'!D14+'Latgale stat.,plān.reģ.valsts'!D14</f>
        <v>151</v>
      </c>
      <c r="E14" s="155">
        <f>'Latgale stat.,plān.reģ.pārējie'!E14+'Latgale stat.,plān.reģ.valsts'!E14</f>
        <v>0.21</v>
      </c>
      <c r="F14" s="155">
        <f>'Latgale stat.,plān.reģ.pārējie'!F14+'Latgale stat.,plān.reģ.valsts'!F14</f>
        <v>1.89</v>
      </c>
      <c r="G14" s="152">
        <f t="shared" si="1"/>
        <v>208.36999999999998</v>
      </c>
      <c r="H14" s="155">
        <f>'Latgale stat.,plān.reģ.pārējie'!H14+'Latgale stat.,plān.reģ.valsts'!H14</f>
        <v>126.88</v>
      </c>
      <c r="I14" s="155">
        <f>'Latgale stat.,plān.reģ.pārējie'!I14+'Latgale stat.,plān.reģ.valsts'!I14</f>
        <v>13.06</v>
      </c>
      <c r="J14" s="155">
        <f>'Latgale stat.,plān.reģ.pārējie'!J14+'Latgale stat.,plān.reģ.valsts'!J14</f>
        <v>16.72</v>
      </c>
      <c r="K14" s="152">
        <f t="shared" si="2"/>
        <v>156.66</v>
      </c>
      <c r="L14" s="152">
        <f t="shared" si="3"/>
        <v>365.03</v>
      </c>
      <c r="M14" s="155">
        <f>'Latgale stat.,plān.reģ.pārējie'!M14+'Latgale stat.,plān.reģ.valsts'!M14</f>
        <v>10.06</v>
      </c>
      <c r="N14" s="153">
        <f t="shared" si="4"/>
        <v>375.09</v>
      </c>
      <c r="O14" s="32"/>
      <c r="P14" s="32"/>
    </row>
    <row r="15" spans="1:16" ht="14.25" customHeight="1" x14ac:dyDescent="0.25">
      <c r="A15" s="252"/>
      <c r="B15" s="8" t="s">
        <v>17</v>
      </c>
      <c r="C15" s="155">
        <f>'Latgale stat.,plān.reģ.pārējie'!C15+'Latgale stat.,plān.reģ.valsts'!C15</f>
        <v>10717</v>
      </c>
      <c r="D15" s="155">
        <f>'Latgale stat.,plān.reģ.pārējie'!D15+'Latgale stat.,plān.reģ.valsts'!D15</f>
        <v>26167</v>
      </c>
      <c r="E15" s="155">
        <f>'Latgale stat.,plān.reģ.pārējie'!E15+'Latgale stat.,plān.reģ.valsts'!E15</f>
        <v>13</v>
      </c>
      <c r="F15" s="155">
        <f>'Latgale stat.,plān.reģ.pārējie'!F15+'Latgale stat.,plān.reģ.valsts'!F15</f>
        <v>176</v>
      </c>
      <c r="G15" s="152">
        <f t="shared" si="1"/>
        <v>37073</v>
      </c>
      <c r="H15" s="155">
        <f>'Latgale stat.,plān.reģ.pārējie'!H15+'Latgale stat.,plān.reģ.valsts'!H15</f>
        <v>16579</v>
      </c>
      <c r="I15" s="155">
        <f>'Latgale stat.,plān.reģ.pārējie'!I15+'Latgale stat.,plān.reģ.valsts'!I15</f>
        <v>745</v>
      </c>
      <c r="J15" s="155">
        <f>'Latgale stat.,plān.reģ.pārējie'!J15+'Latgale stat.,plān.reģ.valsts'!J15</f>
        <v>1719</v>
      </c>
      <c r="K15" s="152">
        <f t="shared" si="2"/>
        <v>19043</v>
      </c>
      <c r="L15" s="152">
        <f t="shared" si="3"/>
        <v>56116</v>
      </c>
      <c r="M15" s="155">
        <f>'Latgale stat.,plān.reģ.pārējie'!M15+'Latgale stat.,plān.reģ.valsts'!M15</f>
        <v>1909</v>
      </c>
      <c r="N15" s="153">
        <f t="shared" si="4"/>
        <v>58025</v>
      </c>
      <c r="O15" s="32"/>
      <c r="P15" s="32"/>
    </row>
    <row r="16" spans="1:16" ht="14.25" customHeight="1" x14ac:dyDescent="0.25">
      <c r="A16" s="252" t="s">
        <v>24</v>
      </c>
      <c r="B16" s="8" t="s">
        <v>16</v>
      </c>
      <c r="C16" s="155">
        <f>'Latgale stat.,plān.reģ.pārējie'!C16+'Latgale stat.,plān.reģ.valsts'!C16</f>
        <v>3371.0299999999997</v>
      </c>
      <c r="D16" s="155">
        <f>'Latgale stat.,plān.reģ.pārējie'!D16+'Latgale stat.,plān.reģ.valsts'!D16</f>
        <v>2929.69</v>
      </c>
      <c r="E16" s="155">
        <f>'Latgale stat.,plān.reģ.pārējie'!E16+'Latgale stat.,plān.reģ.valsts'!E16</f>
        <v>4.74</v>
      </c>
      <c r="F16" s="155">
        <f>'Latgale stat.,plān.reģ.pārējie'!F16+'Latgale stat.,plān.reģ.valsts'!F16</f>
        <v>5.8100000000000005</v>
      </c>
      <c r="G16" s="152">
        <f t="shared" si="1"/>
        <v>6311.2699999999995</v>
      </c>
      <c r="H16" s="155">
        <f>'Latgale stat.,plān.reģ.pārējie'!H16+'Latgale stat.,plān.reģ.valsts'!H16</f>
        <v>975.31</v>
      </c>
      <c r="I16" s="155">
        <f>'Latgale stat.,plān.reģ.pārējie'!I16+'Latgale stat.,plān.reģ.valsts'!I16</f>
        <v>138.82</v>
      </c>
      <c r="J16" s="155">
        <f>'Latgale stat.,plān.reģ.pārējie'!J16+'Latgale stat.,plān.reģ.valsts'!J16</f>
        <v>209.14999999999998</v>
      </c>
      <c r="K16" s="152">
        <f t="shared" si="2"/>
        <v>1323.2799999999997</v>
      </c>
      <c r="L16" s="152">
        <f t="shared" si="3"/>
        <v>7634.5499999999993</v>
      </c>
      <c r="M16" s="155">
        <f>'Latgale stat.,plān.reģ.pārējie'!M16+'Latgale stat.,plān.reģ.valsts'!M16</f>
        <v>107.95</v>
      </c>
      <c r="N16" s="153">
        <f t="shared" si="4"/>
        <v>7742.4999999999991</v>
      </c>
      <c r="O16" s="32"/>
      <c r="P16" s="32"/>
    </row>
    <row r="17" spans="1:16" ht="14.25" customHeight="1" x14ac:dyDescent="0.25">
      <c r="A17" s="252"/>
      <c r="B17" s="8" t="s">
        <v>17</v>
      </c>
      <c r="C17" s="155">
        <f>'Latgale stat.,plān.reģ.pārējie'!C17+'Latgale stat.,plān.reģ.valsts'!C17</f>
        <v>22775.4</v>
      </c>
      <c r="D17" s="155">
        <f>'Latgale stat.,plān.reģ.pārējie'!D17+'Latgale stat.,plān.reģ.valsts'!D17</f>
        <v>24990.33</v>
      </c>
      <c r="E17" s="155">
        <f>'Latgale stat.,plān.reģ.pārējie'!E17+'Latgale stat.,plān.reģ.valsts'!E17</f>
        <v>27</v>
      </c>
      <c r="F17" s="155">
        <f>'Latgale stat.,plān.reģ.pārējie'!F17+'Latgale stat.,plān.reģ.valsts'!F17</f>
        <v>158</v>
      </c>
      <c r="G17" s="152">
        <f t="shared" si="1"/>
        <v>47950.73</v>
      </c>
      <c r="H17" s="155">
        <f>'Latgale stat.,plān.reģ.pārējie'!H17+'Latgale stat.,plān.reģ.valsts'!H17</f>
        <v>10986.130000000001</v>
      </c>
      <c r="I17" s="155">
        <f>'Latgale stat.,plān.reģ.pārējie'!I17+'Latgale stat.,plān.reģ.valsts'!I17</f>
        <v>1373.48</v>
      </c>
      <c r="J17" s="155">
        <f>'Latgale stat.,plān.reģ.pārējie'!J17+'Latgale stat.,plān.reģ.valsts'!J17</f>
        <v>2036.92</v>
      </c>
      <c r="K17" s="152">
        <f t="shared" si="2"/>
        <v>14396.53</v>
      </c>
      <c r="L17" s="152">
        <f t="shared" si="3"/>
        <v>62347.26</v>
      </c>
      <c r="M17" s="155">
        <f>'Latgale stat.,plān.reģ.pārējie'!M17+'Latgale stat.,plān.reģ.valsts'!M17</f>
        <v>675</v>
      </c>
      <c r="N17" s="153">
        <f t="shared" si="4"/>
        <v>63022.26</v>
      </c>
      <c r="O17" s="32"/>
      <c r="P17" s="32"/>
    </row>
    <row r="18" spans="1:16" ht="14.25" customHeight="1" x14ac:dyDescent="0.25">
      <c r="A18" s="254" t="s">
        <v>25</v>
      </c>
      <c r="B18" s="8" t="s">
        <v>16</v>
      </c>
      <c r="C18" s="155">
        <f>'Latgale stat.,plān.reģ.pārējie'!C18+'Latgale stat.,plān.reģ.valsts'!C18</f>
        <v>7.56</v>
      </c>
      <c r="D18" s="155">
        <f>'Latgale stat.,plān.reģ.pārējie'!D18+'Latgale stat.,plān.reģ.valsts'!D18</f>
        <v>37.14</v>
      </c>
      <c r="E18" s="155">
        <f>'Latgale stat.,plān.reģ.pārējie'!E18+'Latgale stat.,plān.reģ.valsts'!E18</f>
        <v>0</v>
      </c>
      <c r="F18" s="155">
        <f>'Latgale stat.,plān.reģ.pārējie'!F18+'Latgale stat.,plān.reģ.valsts'!F18</f>
        <v>0</v>
      </c>
      <c r="G18" s="152">
        <f t="shared" si="1"/>
        <v>44.7</v>
      </c>
      <c r="H18" s="155">
        <f>'Latgale stat.,plān.reģ.pārējie'!H18+'Latgale stat.,plān.reģ.valsts'!H18</f>
        <v>4.62</v>
      </c>
      <c r="I18" s="155">
        <f>'Latgale stat.,plān.reģ.pārējie'!I18+'Latgale stat.,plān.reģ.valsts'!I18</f>
        <v>0</v>
      </c>
      <c r="J18" s="155">
        <f>'Latgale stat.,plān.reģ.pārējie'!J18+'Latgale stat.,plān.reģ.valsts'!J18</f>
        <v>0</v>
      </c>
      <c r="K18" s="152">
        <f t="shared" si="2"/>
        <v>4.62</v>
      </c>
      <c r="L18" s="152">
        <f t="shared" si="3"/>
        <v>49.32</v>
      </c>
      <c r="M18" s="155">
        <f>'Latgale stat.,plān.reģ.pārējie'!M18+'Latgale stat.,plān.reģ.valsts'!M18</f>
        <v>0</v>
      </c>
      <c r="N18" s="153">
        <f t="shared" si="4"/>
        <v>49.32</v>
      </c>
      <c r="O18" s="32"/>
      <c r="P18" s="32"/>
    </row>
    <row r="19" spans="1:16" ht="14.25" customHeight="1" x14ac:dyDescent="0.25">
      <c r="A19" s="254"/>
      <c r="B19" s="8" t="s">
        <v>17</v>
      </c>
      <c r="C19" s="155">
        <f>'Latgale stat.,plān.reģ.pārējie'!C19+'Latgale stat.,plān.reģ.valsts'!C19</f>
        <v>1619</v>
      </c>
      <c r="D19" s="155">
        <f>'Latgale stat.,plān.reģ.pārējie'!D19+'Latgale stat.,plān.reģ.valsts'!D19</f>
        <v>8712</v>
      </c>
      <c r="E19" s="155">
        <f>'Latgale stat.,plān.reģ.pārējie'!E19+'Latgale stat.,plān.reģ.valsts'!E19</f>
        <v>0</v>
      </c>
      <c r="F19" s="155">
        <f>'Latgale stat.,plān.reģ.pārējie'!F19+'Latgale stat.,plān.reģ.valsts'!F19</f>
        <v>0</v>
      </c>
      <c r="G19" s="152">
        <f t="shared" si="1"/>
        <v>10331</v>
      </c>
      <c r="H19" s="155">
        <f>'Latgale stat.,plān.reģ.pārējie'!H19+'Latgale stat.,plān.reģ.valsts'!H19</f>
        <v>1040</v>
      </c>
      <c r="I19" s="155">
        <f>'Latgale stat.,plān.reģ.pārējie'!I19+'Latgale stat.,plān.reģ.valsts'!I19</f>
        <v>0</v>
      </c>
      <c r="J19" s="155">
        <f>'Latgale stat.,plān.reģ.pārējie'!J19+'Latgale stat.,plān.reģ.valsts'!J19</f>
        <v>0</v>
      </c>
      <c r="K19" s="152">
        <f t="shared" si="2"/>
        <v>1040</v>
      </c>
      <c r="L19" s="152">
        <f t="shared" si="3"/>
        <v>11371</v>
      </c>
      <c r="M19" s="155">
        <f>'Latgale stat.,plān.reģ.pārējie'!M19+'Latgale stat.,plān.reģ.valsts'!M19</f>
        <v>0</v>
      </c>
      <c r="N19" s="153">
        <f t="shared" si="4"/>
        <v>11371</v>
      </c>
      <c r="O19" s="32"/>
      <c r="P19" s="32"/>
    </row>
    <row r="20" spans="1:16" ht="14.25" customHeight="1" x14ac:dyDescent="0.25">
      <c r="A20" s="254" t="s">
        <v>26</v>
      </c>
      <c r="B20" s="8" t="s">
        <v>16</v>
      </c>
      <c r="C20" s="155">
        <f>'Latgale stat.,plān.reģ.pārējie'!C20+'Latgale stat.,plān.reģ.valsts'!C20</f>
        <v>0</v>
      </c>
      <c r="D20" s="155">
        <f>'Latgale stat.,plān.reģ.pārējie'!D20+'Latgale stat.,plān.reģ.valsts'!D20</f>
        <v>0</v>
      </c>
      <c r="E20" s="155">
        <f>'Latgale stat.,plān.reģ.pārējie'!E20+'Latgale stat.,plān.reģ.valsts'!E20</f>
        <v>0</v>
      </c>
      <c r="F20" s="155">
        <f>'Latgale stat.,plān.reģ.pārējie'!F20+'Latgale stat.,plān.reģ.valsts'!F20</f>
        <v>0</v>
      </c>
      <c r="G20" s="152">
        <f t="shared" si="1"/>
        <v>0</v>
      </c>
      <c r="H20" s="155">
        <f>'Latgale stat.,plān.reģ.pārējie'!H20+'Latgale stat.,plān.reģ.valsts'!H20</f>
        <v>0</v>
      </c>
      <c r="I20" s="155">
        <f>'Latgale stat.,plān.reģ.pārējie'!I20+'Latgale stat.,plān.reģ.valsts'!I20</f>
        <v>0</v>
      </c>
      <c r="J20" s="155">
        <f>'Latgale stat.,plān.reģ.pārējie'!J20+'Latgale stat.,plān.reģ.valsts'!J20</f>
        <v>0</v>
      </c>
      <c r="K20" s="152">
        <f t="shared" si="2"/>
        <v>0</v>
      </c>
      <c r="L20" s="152">
        <f t="shared" si="3"/>
        <v>0</v>
      </c>
      <c r="M20" s="155">
        <f>'Latgale stat.,plān.reģ.pārējie'!M20+'Latgale stat.,plān.reģ.valsts'!M20</f>
        <v>0</v>
      </c>
      <c r="N20" s="153">
        <f t="shared" si="4"/>
        <v>0</v>
      </c>
      <c r="O20" s="32"/>
      <c r="P20" s="32"/>
    </row>
    <row r="21" spans="1:16" ht="14.25" customHeight="1" x14ac:dyDescent="0.25">
      <c r="A21" s="254"/>
      <c r="B21" s="8" t="s">
        <v>17</v>
      </c>
      <c r="C21" s="155">
        <f>'Latgale stat.,plān.reģ.pārējie'!C21+'Latgale stat.,plān.reģ.valsts'!C21</f>
        <v>0</v>
      </c>
      <c r="D21" s="155">
        <f>'Latgale stat.,plān.reģ.pārējie'!D21+'Latgale stat.,plān.reģ.valsts'!D21</f>
        <v>0</v>
      </c>
      <c r="E21" s="155">
        <f>'Latgale stat.,plān.reģ.pārējie'!E21+'Latgale stat.,plān.reģ.valsts'!E21</f>
        <v>0</v>
      </c>
      <c r="F21" s="155">
        <f>'Latgale stat.,plān.reģ.pārējie'!F21+'Latgale stat.,plān.reģ.valsts'!F21</f>
        <v>0</v>
      </c>
      <c r="G21" s="152">
        <f t="shared" si="1"/>
        <v>0</v>
      </c>
      <c r="H21" s="155">
        <f>'Latgale stat.,plān.reģ.pārējie'!H21+'Latgale stat.,plān.reģ.valsts'!H21</f>
        <v>0</v>
      </c>
      <c r="I21" s="155">
        <f>'Latgale stat.,plān.reģ.pārējie'!I21+'Latgale stat.,plān.reģ.valsts'!I21</f>
        <v>0</v>
      </c>
      <c r="J21" s="155">
        <f>'Latgale stat.,plān.reģ.pārējie'!J21+'Latgale stat.,plān.reģ.valsts'!J21</f>
        <v>0</v>
      </c>
      <c r="K21" s="152">
        <f t="shared" si="2"/>
        <v>0</v>
      </c>
      <c r="L21" s="152">
        <f t="shared" si="3"/>
        <v>0</v>
      </c>
      <c r="M21" s="155">
        <f>'Latgale stat.,plān.reģ.pārējie'!M21+'Latgale stat.,plān.reģ.valsts'!M21</f>
        <v>0</v>
      </c>
      <c r="N21" s="153">
        <f t="shared" si="4"/>
        <v>0</v>
      </c>
      <c r="O21" s="32"/>
      <c r="P21" s="32"/>
    </row>
    <row r="22" spans="1:16" ht="14.25" customHeight="1" x14ac:dyDescent="0.25">
      <c r="A22" s="38" t="s">
        <v>27</v>
      </c>
      <c r="B22" s="8" t="s">
        <v>16</v>
      </c>
      <c r="C22" s="155">
        <f>'Latgale stat.,plān.reģ.pārējie'!C22+'Latgale stat.,plān.reģ.valsts'!C22</f>
        <v>21.92</v>
      </c>
      <c r="D22" s="155">
        <f>'Latgale stat.,plān.reģ.pārējie'!D22+'Latgale stat.,plān.reģ.valsts'!D22</f>
        <v>8.74</v>
      </c>
      <c r="E22" s="155">
        <f>'Latgale stat.,plān.reģ.pārējie'!E22+'Latgale stat.,plān.reģ.valsts'!E22</f>
        <v>0.09</v>
      </c>
      <c r="F22" s="155">
        <f>'Latgale stat.,plān.reģ.pārējie'!F22+'Latgale stat.,plān.reģ.valsts'!F22</f>
        <v>0</v>
      </c>
      <c r="G22" s="152">
        <f t="shared" si="1"/>
        <v>30.750000000000004</v>
      </c>
      <c r="H22" s="155">
        <f>'Latgale stat.,plān.reģ.pārējie'!H22+'Latgale stat.,plān.reģ.valsts'!H22</f>
        <v>13.79</v>
      </c>
      <c r="I22" s="155">
        <f>'Latgale stat.,plān.reģ.pārējie'!I22+'Latgale stat.,plān.reģ.valsts'!I22</f>
        <v>0.67</v>
      </c>
      <c r="J22" s="155">
        <f>'Latgale stat.,plān.reģ.pārējie'!J22+'Latgale stat.,plān.reģ.valsts'!J22</f>
        <v>13.66</v>
      </c>
      <c r="K22" s="152">
        <f t="shared" si="2"/>
        <v>28.119999999999997</v>
      </c>
      <c r="L22" s="152">
        <f t="shared" si="3"/>
        <v>58.870000000000005</v>
      </c>
      <c r="M22" s="155">
        <f>'Latgale stat.,plān.reģ.pārējie'!M22+'Latgale stat.,plān.reģ.valsts'!M22</f>
        <v>0.09</v>
      </c>
      <c r="N22" s="153">
        <f t="shared" si="4"/>
        <v>58.960000000000008</v>
      </c>
      <c r="O22" s="32"/>
      <c r="P22" s="32"/>
    </row>
    <row r="23" spans="1:16" ht="14.25" customHeight="1" x14ac:dyDescent="0.25">
      <c r="A23" s="6"/>
      <c r="B23" s="8" t="s">
        <v>17</v>
      </c>
      <c r="C23" s="155">
        <f>'Latgale stat.,plān.reģ.pārējie'!C23+'Latgale stat.,plān.reģ.valsts'!C23</f>
        <v>3252.87</v>
      </c>
      <c r="D23" s="155">
        <f>'Latgale stat.,plān.reģ.pārējie'!D23+'Latgale stat.,plān.reģ.valsts'!D23</f>
        <v>882.52</v>
      </c>
      <c r="E23" s="155">
        <f>'Latgale stat.,plān.reģ.pārējie'!E23+'Latgale stat.,plān.reģ.valsts'!E23</f>
        <v>3.2</v>
      </c>
      <c r="F23" s="155">
        <f>'Latgale stat.,plān.reģ.pārējie'!F23+'Latgale stat.,plān.reģ.valsts'!F23</f>
        <v>0</v>
      </c>
      <c r="G23" s="152">
        <f t="shared" si="1"/>
        <v>4138.5899999999992</v>
      </c>
      <c r="H23" s="155">
        <f>'Latgale stat.,plān.reģ.pārējie'!H23+'Latgale stat.,plān.reģ.valsts'!H23</f>
        <v>808.8</v>
      </c>
      <c r="I23" s="155">
        <f>'Latgale stat.,plān.reģ.pārējie'!I23+'Latgale stat.,plān.reģ.valsts'!I23</f>
        <v>96.31</v>
      </c>
      <c r="J23" s="155">
        <f>'Latgale stat.,plān.reģ.pārējie'!J23+'Latgale stat.,plān.reģ.valsts'!J23</f>
        <v>513.1</v>
      </c>
      <c r="K23" s="152">
        <f t="shared" si="2"/>
        <v>1418.21</v>
      </c>
      <c r="L23" s="152">
        <f t="shared" si="3"/>
        <v>5556.7999999999993</v>
      </c>
      <c r="M23" s="155">
        <f>'Latgale stat.,plān.reģ.pārējie'!M23+'Latgale stat.,plān.reģ.valsts'!M23</f>
        <v>22.42</v>
      </c>
      <c r="N23" s="153">
        <f t="shared" si="4"/>
        <v>5579.2199999999993</v>
      </c>
      <c r="O23" s="32"/>
      <c r="P23" s="32"/>
    </row>
    <row r="24" spans="1:16" ht="14.25" customHeight="1" x14ac:dyDescent="0.25">
      <c r="A24" s="252" t="s">
        <v>28</v>
      </c>
      <c r="B24" s="8" t="s">
        <v>16</v>
      </c>
      <c r="C24" s="155">
        <f>'Latgale stat.,plān.reģ.pārējie'!C24+'Latgale stat.,plān.reģ.valsts'!C24</f>
        <v>135.22</v>
      </c>
      <c r="D24" s="155">
        <f>'Latgale stat.,plān.reģ.pārējie'!D24+'Latgale stat.,plān.reģ.valsts'!D24</f>
        <v>26.37</v>
      </c>
      <c r="E24" s="155">
        <f>'Latgale stat.,plān.reģ.pārējie'!E24+'Latgale stat.,plān.reģ.valsts'!E24</f>
        <v>0</v>
      </c>
      <c r="F24" s="155">
        <f>'Latgale stat.,plān.reģ.pārējie'!F24+'Latgale stat.,plān.reģ.valsts'!F24</f>
        <v>0.01</v>
      </c>
      <c r="G24" s="152">
        <f t="shared" si="1"/>
        <v>161.6</v>
      </c>
      <c r="H24" s="155">
        <f>'Latgale stat.,plān.reģ.pārējie'!H24+'Latgale stat.,plān.reģ.valsts'!H24</f>
        <v>119.08</v>
      </c>
      <c r="I24" s="155">
        <f>'Latgale stat.,plān.reģ.pārējie'!I24+'Latgale stat.,plān.reģ.valsts'!I24</f>
        <v>11.47</v>
      </c>
      <c r="J24" s="155">
        <f>'Latgale stat.,plān.reģ.pārējie'!J24+'Latgale stat.,plān.reģ.valsts'!J24</f>
        <v>11.27</v>
      </c>
      <c r="K24" s="152">
        <f t="shared" si="2"/>
        <v>141.82000000000002</v>
      </c>
      <c r="L24" s="152">
        <f t="shared" si="3"/>
        <v>303.42</v>
      </c>
      <c r="M24" s="155">
        <f>'Latgale stat.,plān.reģ.pārējie'!M24+'Latgale stat.,plān.reģ.valsts'!M24</f>
        <v>3.2</v>
      </c>
      <c r="N24" s="153">
        <f t="shared" si="4"/>
        <v>306.62</v>
      </c>
      <c r="O24" s="32"/>
      <c r="P24" s="32"/>
    </row>
    <row r="25" spans="1:16" ht="14.25" customHeight="1" x14ac:dyDescent="0.25">
      <c r="A25" s="252"/>
      <c r="B25" s="8" t="s">
        <v>17</v>
      </c>
      <c r="C25" s="155">
        <f>'Latgale stat.,plān.reģ.pārējie'!C25+'Latgale stat.,plān.reģ.valsts'!C25</f>
        <v>4693.46</v>
      </c>
      <c r="D25" s="155">
        <f>'Latgale stat.,plān.reģ.pārējie'!D25+'Latgale stat.,plān.reģ.valsts'!D25</f>
        <v>3298.74</v>
      </c>
      <c r="E25" s="155">
        <f>'Latgale stat.,plān.reģ.pārējie'!E25+'Latgale stat.,plān.reģ.valsts'!E25</f>
        <v>0</v>
      </c>
      <c r="F25" s="155">
        <f>'Latgale stat.,plān.reģ.pārējie'!F25+'Latgale stat.,plān.reģ.valsts'!F25</f>
        <v>9.1</v>
      </c>
      <c r="G25" s="152">
        <f t="shared" si="1"/>
        <v>8001.3</v>
      </c>
      <c r="H25" s="155">
        <f>'Latgale stat.,plān.reģ.pārējie'!H25+'Latgale stat.,plān.reģ.valsts'!H25</f>
        <v>10690.41</v>
      </c>
      <c r="I25" s="155">
        <f>'Latgale stat.,plān.reģ.pārējie'!I25+'Latgale stat.,plān.reģ.valsts'!I25</f>
        <v>904.94</v>
      </c>
      <c r="J25" s="155">
        <f>'Latgale stat.,plān.reģ.pārējie'!J25+'Latgale stat.,plān.reģ.valsts'!J25</f>
        <v>1113.27</v>
      </c>
      <c r="K25" s="152">
        <f t="shared" si="2"/>
        <v>12708.62</v>
      </c>
      <c r="L25" s="152">
        <f t="shared" si="3"/>
        <v>20709.920000000002</v>
      </c>
      <c r="M25" s="155">
        <f>'Latgale stat.,plān.reģ.pārējie'!M25+'Latgale stat.,plān.reģ.valsts'!M25</f>
        <v>286</v>
      </c>
      <c r="N25" s="153">
        <f t="shared" si="4"/>
        <v>20995.920000000002</v>
      </c>
      <c r="O25" s="32"/>
      <c r="P25" s="32"/>
    </row>
    <row r="26" spans="1:16" ht="14.25" customHeight="1" x14ac:dyDescent="0.25">
      <c r="A26" s="252" t="s">
        <v>29</v>
      </c>
      <c r="B26" s="8" t="s">
        <v>16</v>
      </c>
      <c r="C26" s="155">
        <f>'Latgale stat.,plān.reģ.pārējie'!C26+'Latgale stat.,plān.reģ.valsts'!C26</f>
        <v>0</v>
      </c>
      <c r="D26" s="155">
        <f>'Latgale stat.,plān.reģ.pārējie'!D26+'Latgale stat.,plān.reģ.valsts'!D26</f>
        <v>0</v>
      </c>
      <c r="E26" s="155">
        <f>'Latgale stat.,plān.reģ.pārējie'!E26+'Latgale stat.,plān.reģ.valsts'!E26</f>
        <v>0</v>
      </c>
      <c r="F26" s="155">
        <f>'Latgale stat.,plān.reģ.pārējie'!F26+'Latgale stat.,plān.reģ.valsts'!F26</f>
        <v>0</v>
      </c>
      <c r="G26" s="152">
        <f t="shared" si="1"/>
        <v>0</v>
      </c>
      <c r="H26" s="155">
        <f>'Latgale stat.,plān.reģ.pārējie'!H26+'Latgale stat.,plān.reģ.valsts'!H26</f>
        <v>0</v>
      </c>
      <c r="I26" s="155">
        <f>'Latgale stat.,plān.reģ.pārējie'!I26+'Latgale stat.,plān.reģ.valsts'!I26</f>
        <v>0</v>
      </c>
      <c r="J26" s="155">
        <f>'Latgale stat.,plān.reģ.pārējie'!J26+'Latgale stat.,plān.reģ.valsts'!J26</f>
        <v>0</v>
      </c>
      <c r="K26" s="152">
        <f t="shared" si="2"/>
        <v>0</v>
      </c>
      <c r="L26" s="152">
        <f t="shared" si="3"/>
        <v>0</v>
      </c>
      <c r="M26" s="155">
        <f>'Latgale stat.,plān.reģ.pārējie'!M26+'Latgale stat.,plān.reģ.valsts'!M26</f>
        <v>0</v>
      </c>
      <c r="N26" s="153">
        <f t="shared" si="4"/>
        <v>0</v>
      </c>
      <c r="O26" s="32"/>
      <c r="P26" s="32"/>
    </row>
    <row r="27" spans="1:16" ht="14.25" customHeight="1" x14ac:dyDescent="0.25">
      <c r="A27" s="252"/>
      <c r="B27" s="8" t="s">
        <v>17</v>
      </c>
      <c r="C27" s="155">
        <f>'Latgale stat.,plān.reģ.pārējie'!C27+'Latgale stat.,plān.reģ.valsts'!C27</f>
        <v>0</v>
      </c>
      <c r="D27" s="155">
        <f>'Latgale stat.,plān.reģ.pārējie'!D27+'Latgale stat.,plān.reģ.valsts'!D27</f>
        <v>0</v>
      </c>
      <c r="E27" s="155">
        <f>'Latgale stat.,plān.reģ.pārējie'!E27+'Latgale stat.,plān.reģ.valsts'!E27</f>
        <v>0</v>
      </c>
      <c r="F27" s="155">
        <f>'Latgale stat.,plān.reģ.pārējie'!F27+'Latgale stat.,plān.reģ.valsts'!F27</f>
        <v>0</v>
      </c>
      <c r="G27" s="152">
        <f t="shared" si="1"/>
        <v>0</v>
      </c>
      <c r="H27" s="155">
        <f>'Latgale stat.,plān.reģ.pārējie'!H27+'Latgale stat.,plān.reģ.valsts'!H27</f>
        <v>0</v>
      </c>
      <c r="I27" s="155">
        <f>'Latgale stat.,plān.reģ.pārējie'!I27+'Latgale stat.,plān.reģ.valsts'!I27</f>
        <v>0</v>
      </c>
      <c r="J27" s="155">
        <f>'Latgale stat.,plān.reģ.pārējie'!J27+'Latgale stat.,plān.reģ.valsts'!J27</f>
        <v>0</v>
      </c>
      <c r="K27" s="152">
        <f t="shared" si="2"/>
        <v>0</v>
      </c>
      <c r="L27" s="152">
        <f t="shared" si="3"/>
        <v>0</v>
      </c>
      <c r="M27" s="155">
        <f>'Latgale stat.,plān.reģ.pārējie'!M27+'Latgale stat.,plān.reģ.valsts'!M27</f>
        <v>0</v>
      </c>
      <c r="N27" s="153">
        <f t="shared" si="4"/>
        <v>0</v>
      </c>
      <c r="O27" s="32"/>
      <c r="P27" s="32"/>
    </row>
    <row r="28" spans="1:16" ht="14.25" customHeight="1" x14ac:dyDescent="0.25">
      <c r="A28" s="252" t="s">
        <v>30</v>
      </c>
      <c r="B28" s="8" t="s">
        <v>16</v>
      </c>
      <c r="C28" s="155">
        <f>'Latgale stat.,plān.reģ.pārējie'!C28+'Latgale stat.,plān.reģ.valsts'!C28</f>
        <v>0</v>
      </c>
      <c r="D28" s="155">
        <f>'Latgale stat.,plān.reģ.pārējie'!D28+'Latgale stat.,plān.reģ.valsts'!D28</f>
        <v>0</v>
      </c>
      <c r="E28" s="155">
        <f>'Latgale stat.,plān.reģ.pārējie'!E28+'Latgale stat.,plān.reģ.valsts'!E28</f>
        <v>0</v>
      </c>
      <c r="F28" s="155">
        <f>'Latgale stat.,plān.reģ.pārējie'!F28+'Latgale stat.,plān.reģ.valsts'!F28</f>
        <v>0</v>
      </c>
      <c r="G28" s="152">
        <f t="shared" si="1"/>
        <v>0</v>
      </c>
      <c r="H28" s="155">
        <f>'Latgale stat.,plān.reģ.pārējie'!H28+'Latgale stat.,plān.reģ.valsts'!H28</f>
        <v>0</v>
      </c>
      <c r="I28" s="155">
        <f>'Latgale stat.,plān.reģ.pārējie'!I28+'Latgale stat.,plān.reģ.valsts'!I28</f>
        <v>0</v>
      </c>
      <c r="J28" s="155">
        <f>'Latgale stat.,plān.reģ.pārējie'!J28+'Latgale stat.,plān.reģ.valsts'!J28</f>
        <v>0</v>
      </c>
      <c r="K28" s="152">
        <f t="shared" si="2"/>
        <v>0</v>
      </c>
      <c r="L28" s="152">
        <f t="shared" si="3"/>
        <v>0</v>
      </c>
      <c r="M28" s="155">
        <f>'Latgale stat.,plān.reģ.pārējie'!M28+'Latgale stat.,plān.reģ.valsts'!M28</f>
        <v>0</v>
      </c>
      <c r="N28" s="153">
        <f t="shared" si="4"/>
        <v>0</v>
      </c>
      <c r="O28" s="32"/>
      <c r="P28" s="32"/>
    </row>
    <row r="29" spans="1:16" ht="14.25" customHeight="1" x14ac:dyDescent="0.25">
      <c r="A29" s="252"/>
      <c r="B29" s="8" t="s">
        <v>17</v>
      </c>
      <c r="C29" s="155">
        <f>'Latgale stat.,plān.reģ.pārējie'!C29+'Latgale stat.,plān.reģ.valsts'!C29</f>
        <v>0</v>
      </c>
      <c r="D29" s="155">
        <f>'Latgale stat.,plān.reģ.pārējie'!D29+'Latgale stat.,plān.reģ.valsts'!D29</f>
        <v>0</v>
      </c>
      <c r="E29" s="155">
        <f>'Latgale stat.,plān.reģ.pārējie'!E29+'Latgale stat.,plān.reģ.valsts'!E29</f>
        <v>0</v>
      </c>
      <c r="F29" s="155">
        <f>'Latgale stat.,plān.reģ.pārējie'!F29+'Latgale stat.,plān.reģ.valsts'!F29</f>
        <v>0</v>
      </c>
      <c r="G29" s="152">
        <f t="shared" si="1"/>
        <v>0</v>
      </c>
      <c r="H29" s="155">
        <f>'Latgale stat.,plān.reģ.pārējie'!H29+'Latgale stat.,plān.reģ.valsts'!H29</f>
        <v>0</v>
      </c>
      <c r="I29" s="155">
        <f>'Latgale stat.,plān.reģ.pārējie'!I29+'Latgale stat.,plān.reģ.valsts'!I29</f>
        <v>0</v>
      </c>
      <c r="J29" s="155">
        <f>'Latgale stat.,plān.reģ.pārējie'!J29+'Latgale stat.,plān.reģ.valsts'!J29</f>
        <v>0</v>
      </c>
      <c r="K29" s="152">
        <f t="shared" si="2"/>
        <v>0</v>
      </c>
      <c r="L29" s="152">
        <f t="shared" si="3"/>
        <v>0</v>
      </c>
      <c r="M29" s="155">
        <f>'Latgale stat.,plān.reģ.pārējie'!M29+'Latgale stat.,plān.reģ.valsts'!M29</f>
        <v>0</v>
      </c>
      <c r="N29" s="153">
        <f t="shared" si="4"/>
        <v>0</v>
      </c>
      <c r="O29" s="32"/>
      <c r="P29" s="32"/>
    </row>
    <row r="30" spans="1:16" ht="14.25" customHeight="1" x14ac:dyDescent="0.25">
      <c r="A30" s="252" t="s">
        <v>31</v>
      </c>
      <c r="B30" s="8" t="s">
        <v>16</v>
      </c>
      <c r="C30" s="155">
        <f>'Latgale stat.,plān.reģ.pārējie'!C30+'Latgale stat.,plān.reģ.valsts'!C30</f>
        <v>23.33</v>
      </c>
      <c r="D30" s="155">
        <f>'Latgale stat.,plān.reģ.pārējie'!D30+'Latgale stat.,plān.reģ.valsts'!D30</f>
        <v>21</v>
      </c>
      <c r="E30" s="155">
        <f>'Latgale stat.,plān.reģ.pārējie'!E30+'Latgale stat.,plān.reģ.valsts'!E30</f>
        <v>0</v>
      </c>
      <c r="F30" s="155">
        <f>'Latgale stat.,plān.reģ.pārējie'!F30+'Latgale stat.,plān.reģ.valsts'!F30</f>
        <v>0.35000000000000003</v>
      </c>
      <c r="G30" s="152">
        <f t="shared" si="1"/>
        <v>44.68</v>
      </c>
      <c r="H30" s="155">
        <f>'Latgale stat.,plān.reģ.pārējie'!H30+'Latgale stat.,plān.reģ.valsts'!H30</f>
        <v>15.2</v>
      </c>
      <c r="I30" s="155">
        <f>'Latgale stat.,plān.reģ.pārējie'!I30+'Latgale stat.,plān.reģ.valsts'!I30</f>
        <v>2.3200000000000003</v>
      </c>
      <c r="J30" s="155">
        <f>'Latgale stat.,plān.reģ.pārējie'!J30+'Latgale stat.,plān.reģ.valsts'!J30</f>
        <v>3.3</v>
      </c>
      <c r="K30" s="152">
        <f t="shared" si="2"/>
        <v>20.82</v>
      </c>
      <c r="L30" s="152">
        <f t="shared" si="3"/>
        <v>65.5</v>
      </c>
      <c r="M30" s="155">
        <f>'Latgale stat.,plān.reģ.pārējie'!M30+'Latgale stat.,plān.reģ.valsts'!M30</f>
        <v>1.82</v>
      </c>
      <c r="N30" s="153">
        <f t="shared" si="4"/>
        <v>67.319999999999993</v>
      </c>
      <c r="O30" s="32"/>
      <c r="P30" s="32"/>
    </row>
    <row r="31" spans="1:16" ht="14.25" customHeight="1" x14ac:dyDescent="0.25">
      <c r="A31" s="252"/>
      <c r="B31" s="8" t="s">
        <v>17</v>
      </c>
      <c r="C31" s="155">
        <f>'Latgale stat.,plān.reģ.pārējie'!C31+'Latgale stat.,plān.reģ.valsts'!C31</f>
        <v>5259</v>
      </c>
      <c r="D31" s="155">
        <f>'Latgale stat.,plān.reģ.pārējie'!D31+'Latgale stat.,plān.reģ.valsts'!D31</f>
        <v>3025</v>
      </c>
      <c r="E31" s="155">
        <f>'Latgale stat.,plān.reģ.pārējie'!E31+'Latgale stat.,plān.reģ.valsts'!E31</f>
        <v>0</v>
      </c>
      <c r="F31" s="155">
        <f>'Latgale stat.,plān.reģ.pārējie'!F31+'Latgale stat.,plān.reģ.valsts'!F31</f>
        <v>44</v>
      </c>
      <c r="G31" s="152">
        <f t="shared" si="1"/>
        <v>8328</v>
      </c>
      <c r="H31" s="155">
        <f>'Latgale stat.,plān.reģ.pārējie'!H31+'Latgale stat.,plān.reģ.valsts'!H31</f>
        <v>1874</v>
      </c>
      <c r="I31" s="155">
        <f>'Latgale stat.,plān.reģ.pārējie'!I31+'Latgale stat.,plān.reģ.valsts'!I31</f>
        <v>178</v>
      </c>
      <c r="J31" s="155">
        <f>'Latgale stat.,plān.reģ.pārējie'!J31+'Latgale stat.,plān.reģ.valsts'!J31</f>
        <v>406</v>
      </c>
      <c r="K31" s="152">
        <f t="shared" si="2"/>
        <v>2458</v>
      </c>
      <c r="L31" s="152">
        <f t="shared" si="3"/>
        <v>10786</v>
      </c>
      <c r="M31" s="155">
        <f>'Latgale stat.,plān.reģ.pārējie'!M31+'Latgale stat.,plān.reģ.valsts'!M31</f>
        <v>187</v>
      </c>
      <c r="N31" s="153">
        <f t="shared" si="4"/>
        <v>10973</v>
      </c>
      <c r="O31" s="32"/>
      <c r="P31" s="32"/>
    </row>
    <row r="32" spans="1:16" ht="14.25" customHeight="1" x14ac:dyDescent="0.25">
      <c r="A32" s="252" t="s">
        <v>32</v>
      </c>
      <c r="B32" s="8" t="s">
        <v>16</v>
      </c>
      <c r="C32" s="155">
        <f>'Latgale stat.,plān.reģ.pārējie'!C32+'Latgale stat.,plān.reģ.valsts'!C32</f>
        <v>0</v>
      </c>
      <c r="D32" s="155">
        <f>'Latgale stat.,plān.reģ.pārējie'!D32+'Latgale stat.,plān.reģ.valsts'!D32</f>
        <v>0</v>
      </c>
      <c r="E32" s="155">
        <f>'Latgale stat.,plān.reģ.pārējie'!E32+'Latgale stat.,plān.reģ.valsts'!E32</f>
        <v>0</v>
      </c>
      <c r="F32" s="155">
        <f>'Latgale stat.,plān.reģ.pārējie'!F32+'Latgale stat.,plān.reģ.valsts'!F32</f>
        <v>0</v>
      </c>
      <c r="G32" s="152">
        <f t="shared" si="1"/>
        <v>0</v>
      </c>
      <c r="H32" s="155">
        <f>'Latgale stat.,plān.reģ.pārējie'!H32+'Latgale stat.,plān.reģ.valsts'!H32</f>
        <v>0</v>
      </c>
      <c r="I32" s="155">
        <f>'Latgale stat.,plān.reģ.pārējie'!I32+'Latgale stat.,plān.reģ.valsts'!I32</f>
        <v>0</v>
      </c>
      <c r="J32" s="155">
        <f>'Latgale stat.,plān.reģ.pārējie'!J32+'Latgale stat.,plān.reģ.valsts'!J32</f>
        <v>0</v>
      </c>
      <c r="K32" s="152">
        <f t="shared" si="2"/>
        <v>0</v>
      </c>
      <c r="L32" s="152">
        <f t="shared" si="3"/>
        <v>0</v>
      </c>
      <c r="M32" s="155">
        <f>'Latgale stat.,plān.reģ.pārējie'!M32+'Latgale stat.,plān.reģ.valsts'!M32</f>
        <v>0</v>
      </c>
      <c r="N32" s="153">
        <f t="shared" si="4"/>
        <v>0</v>
      </c>
      <c r="O32" s="32"/>
      <c r="P32" s="32"/>
    </row>
    <row r="33" spans="1:16" ht="14.25" customHeight="1" x14ac:dyDescent="0.25">
      <c r="A33" s="252"/>
      <c r="B33" s="8" t="s">
        <v>17</v>
      </c>
      <c r="C33" s="155">
        <f>'Latgale stat.,plān.reģ.pārējie'!C33+'Latgale stat.,plān.reģ.valsts'!C33</f>
        <v>0</v>
      </c>
      <c r="D33" s="155">
        <f>'Latgale stat.,plān.reģ.pārējie'!D33+'Latgale stat.,plān.reģ.valsts'!D33</f>
        <v>0</v>
      </c>
      <c r="E33" s="155">
        <f>'Latgale stat.,plān.reģ.pārējie'!E33+'Latgale stat.,plān.reģ.valsts'!E33</f>
        <v>0</v>
      </c>
      <c r="F33" s="155">
        <f>'Latgale stat.,plān.reģ.pārējie'!F33+'Latgale stat.,plān.reģ.valsts'!F33</f>
        <v>0</v>
      </c>
      <c r="G33" s="152">
        <f t="shared" si="1"/>
        <v>0</v>
      </c>
      <c r="H33" s="155">
        <f>'Latgale stat.,plān.reģ.pārējie'!H33+'Latgale stat.,plān.reģ.valsts'!H33</f>
        <v>0</v>
      </c>
      <c r="I33" s="155">
        <f>'Latgale stat.,plān.reģ.pārējie'!I33+'Latgale stat.,plān.reģ.valsts'!I33</f>
        <v>0</v>
      </c>
      <c r="J33" s="155">
        <f>'Latgale stat.,plān.reģ.pārējie'!J33+'Latgale stat.,plān.reģ.valsts'!J33</f>
        <v>0</v>
      </c>
      <c r="K33" s="152">
        <f t="shared" si="2"/>
        <v>0</v>
      </c>
      <c r="L33" s="152">
        <f t="shared" si="3"/>
        <v>0</v>
      </c>
      <c r="M33" s="155">
        <f>'Latgale stat.,plān.reģ.pārējie'!M33+'Latgale stat.,plān.reģ.valsts'!M33</f>
        <v>0</v>
      </c>
      <c r="N33" s="153">
        <f t="shared" si="4"/>
        <v>0</v>
      </c>
      <c r="O33" s="32"/>
      <c r="P33" s="32"/>
    </row>
    <row r="34" spans="1:16" ht="14.25" customHeight="1" x14ac:dyDescent="0.25">
      <c r="A34" s="252" t="s">
        <v>33</v>
      </c>
      <c r="B34" s="8" t="s">
        <v>16</v>
      </c>
      <c r="C34" s="155">
        <f>'Latgale stat.,plān.reģ.pārējie'!C34+'Latgale stat.,plān.reģ.valsts'!C34</f>
        <v>1.55</v>
      </c>
      <c r="D34" s="155">
        <f>'Latgale stat.,plān.reģ.pārējie'!D34+'Latgale stat.,plān.reģ.valsts'!D34</f>
        <v>2.2000000000000002</v>
      </c>
      <c r="E34" s="155">
        <f>'Latgale stat.,plān.reģ.pārējie'!E34+'Latgale stat.,plān.reģ.valsts'!E34</f>
        <v>0</v>
      </c>
      <c r="F34" s="155">
        <f>'Latgale stat.,plān.reģ.pārējie'!F34+'Latgale stat.,plān.reģ.valsts'!F34</f>
        <v>0</v>
      </c>
      <c r="G34" s="152">
        <f t="shared" si="1"/>
        <v>3.75</v>
      </c>
      <c r="H34" s="155">
        <f>'Latgale stat.,plān.reģ.pārējie'!H34+'Latgale stat.,plān.reģ.valsts'!H34</f>
        <v>0</v>
      </c>
      <c r="I34" s="155">
        <f>'Latgale stat.,plān.reģ.pārējie'!I34+'Latgale stat.,plān.reģ.valsts'!I34</f>
        <v>0.73</v>
      </c>
      <c r="J34" s="155">
        <f>'Latgale stat.,plān.reģ.pārējie'!J34+'Latgale stat.,plān.reģ.valsts'!J34</f>
        <v>0.08</v>
      </c>
      <c r="K34" s="152">
        <f t="shared" si="2"/>
        <v>0.80999999999999994</v>
      </c>
      <c r="L34" s="152">
        <f t="shared" si="3"/>
        <v>4.5599999999999996</v>
      </c>
      <c r="M34" s="155">
        <f>'Latgale stat.,plān.reģ.pārējie'!M34+'Latgale stat.,plān.reģ.valsts'!M34</f>
        <v>0.44</v>
      </c>
      <c r="N34" s="153">
        <f t="shared" si="4"/>
        <v>5</v>
      </c>
      <c r="O34" s="32"/>
      <c r="P34" s="32"/>
    </row>
    <row r="35" spans="1:16" ht="14.25" customHeight="1" x14ac:dyDescent="0.25">
      <c r="A35" s="252"/>
      <c r="B35" s="8" t="s">
        <v>17</v>
      </c>
      <c r="C35" s="155">
        <f>'Latgale stat.,plān.reģ.pārējie'!C35+'Latgale stat.,plān.reģ.valsts'!C35</f>
        <v>194.57</v>
      </c>
      <c r="D35" s="155">
        <f>'Latgale stat.,plān.reģ.pārējie'!D35+'Latgale stat.,plān.reģ.valsts'!D35</f>
        <v>211.5</v>
      </c>
      <c r="E35" s="155">
        <f>'Latgale stat.,plān.reģ.pārējie'!E35+'Latgale stat.,plān.reģ.valsts'!E35</f>
        <v>0</v>
      </c>
      <c r="F35" s="155">
        <f>'Latgale stat.,plān.reģ.pārējie'!F35+'Latgale stat.,plān.reģ.valsts'!F35</f>
        <v>0</v>
      </c>
      <c r="G35" s="152">
        <f t="shared" si="1"/>
        <v>406.07</v>
      </c>
      <c r="H35" s="155">
        <f>'Latgale stat.,plān.reģ.pārējie'!H35+'Latgale stat.,plān.reģ.valsts'!H35</f>
        <v>0</v>
      </c>
      <c r="I35" s="155">
        <f>'Latgale stat.,plān.reģ.pārējie'!I35+'Latgale stat.,plān.reģ.valsts'!I35</f>
        <v>73.599999999999994</v>
      </c>
      <c r="J35" s="155">
        <f>'Latgale stat.,plān.reģ.pārējie'!J35+'Latgale stat.,plān.reģ.valsts'!J35</f>
        <v>9.6199999999999992</v>
      </c>
      <c r="K35" s="152">
        <f t="shared" si="2"/>
        <v>83.22</v>
      </c>
      <c r="L35" s="152">
        <f t="shared" si="3"/>
        <v>489.28999999999996</v>
      </c>
      <c r="M35" s="155">
        <f>'Latgale stat.,plān.reģ.pārējie'!M35+'Latgale stat.,plān.reģ.valsts'!M35</f>
        <v>4.25</v>
      </c>
      <c r="N35" s="153">
        <f t="shared" si="4"/>
        <v>493.53999999999996</v>
      </c>
      <c r="O35" s="32"/>
      <c r="P35" s="32"/>
    </row>
    <row r="36" spans="1:16" ht="14.25" customHeight="1" x14ac:dyDescent="0.25">
      <c r="A36" s="252" t="s">
        <v>34</v>
      </c>
      <c r="B36" s="8" t="s">
        <v>16</v>
      </c>
      <c r="C36" s="155">
        <f>'Latgale stat.,plān.reģ.pārējie'!C36+'Latgale stat.,plān.reģ.valsts'!C36</f>
        <v>0.31</v>
      </c>
      <c r="D36" s="155">
        <f>'Latgale stat.,plān.reģ.pārējie'!D36+'Latgale stat.,plān.reģ.valsts'!D36</f>
        <v>0</v>
      </c>
      <c r="E36" s="155">
        <f>'Latgale stat.,plān.reģ.pārējie'!E36+'Latgale stat.,plān.reģ.valsts'!E36</f>
        <v>0</v>
      </c>
      <c r="F36" s="155">
        <f>'Latgale stat.,plān.reģ.pārējie'!F36+'Latgale stat.,plān.reģ.valsts'!F36</f>
        <v>0</v>
      </c>
      <c r="G36" s="152">
        <f t="shared" si="1"/>
        <v>0.31</v>
      </c>
      <c r="H36" s="155">
        <f>'Latgale stat.,plān.reģ.pārējie'!H36+'Latgale stat.,plān.reģ.valsts'!H36</f>
        <v>0</v>
      </c>
      <c r="I36" s="155">
        <f>'Latgale stat.,plān.reģ.pārējie'!I36+'Latgale stat.,plān.reģ.valsts'!I36</f>
        <v>0</v>
      </c>
      <c r="J36" s="155">
        <f>'Latgale stat.,plān.reģ.pārējie'!J36+'Latgale stat.,plān.reģ.valsts'!J36</f>
        <v>0</v>
      </c>
      <c r="K36" s="152">
        <f t="shared" si="2"/>
        <v>0</v>
      </c>
      <c r="L36" s="152">
        <f t="shared" si="3"/>
        <v>0.31</v>
      </c>
      <c r="M36" s="155">
        <f>'Latgale stat.,plān.reģ.pārējie'!M36+'Latgale stat.,plān.reģ.valsts'!M36</f>
        <v>0</v>
      </c>
      <c r="N36" s="153">
        <f t="shared" si="4"/>
        <v>0.31</v>
      </c>
      <c r="O36" s="32"/>
      <c r="P36" s="32"/>
    </row>
    <row r="37" spans="1:16" ht="14.25" customHeight="1" x14ac:dyDescent="0.25">
      <c r="A37" s="252"/>
      <c r="B37" s="8" t="s">
        <v>17</v>
      </c>
      <c r="C37" s="155">
        <f>'Latgale stat.,plān.reģ.pārējie'!C37+'Latgale stat.,plān.reģ.valsts'!C37</f>
        <v>19.899999999999999</v>
      </c>
      <c r="D37" s="155">
        <f>'Latgale stat.,plān.reģ.pārējie'!D37+'Latgale stat.,plān.reģ.valsts'!D37</f>
        <v>0</v>
      </c>
      <c r="E37" s="155">
        <f>'Latgale stat.,plān.reģ.pārējie'!E37+'Latgale stat.,plān.reģ.valsts'!E37</f>
        <v>0</v>
      </c>
      <c r="F37" s="155">
        <f>'Latgale stat.,plān.reģ.pārējie'!F37+'Latgale stat.,plān.reģ.valsts'!F37</f>
        <v>0</v>
      </c>
      <c r="G37" s="152">
        <f t="shared" si="1"/>
        <v>19.899999999999999</v>
      </c>
      <c r="H37" s="155">
        <f>'Latgale stat.,plān.reģ.pārējie'!H37+'Latgale stat.,plān.reģ.valsts'!H37</f>
        <v>0</v>
      </c>
      <c r="I37" s="155">
        <f>'Latgale stat.,plān.reģ.pārējie'!I37+'Latgale stat.,plān.reģ.valsts'!I37</f>
        <v>0</v>
      </c>
      <c r="J37" s="155">
        <f>'Latgale stat.,plān.reģ.pārējie'!J37+'Latgale stat.,plān.reģ.valsts'!J37</f>
        <v>0</v>
      </c>
      <c r="K37" s="152">
        <f t="shared" si="2"/>
        <v>0</v>
      </c>
      <c r="L37" s="152">
        <f t="shared" si="3"/>
        <v>19.899999999999999</v>
      </c>
      <c r="M37" s="155">
        <f>'Latgale stat.,plān.reģ.pārējie'!M37+'Latgale stat.,plān.reģ.valsts'!M37</f>
        <v>0</v>
      </c>
      <c r="N37" s="153">
        <f t="shared" si="4"/>
        <v>19.899999999999999</v>
      </c>
      <c r="O37" s="32"/>
      <c r="P37" s="32"/>
    </row>
    <row r="38" spans="1:16" ht="14.25" customHeight="1" x14ac:dyDescent="0.25">
      <c r="A38" s="6" t="s">
        <v>35</v>
      </c>
      <c r="B38" s="8" t="s">
        <v>16</v>
      </c>
      <c r="C38" s="152">
        <f>C4+C12+C14+C16+C18+C20+C22+C24+C26+C28+C30+C32+C34+C36</f>
        <v>6457.5700000000015</v>
      </c>
      <c r="D38" s="152">
        <f t="shared" ref="D38:N39" si="5">D4+D12+D14+D16+D18+D20+D22+D24+D26+D28+D30+D32+D34+D36</f>
        <v>5005.67</v>
      </c>
      <c r="E38" s="152">
        <f t="shared" si="5"/>
        <v>8.58</v>
      </c>
      <c r="F38" s="152">
        <f t="shared" si="5"/>
        <v>9.61</v>
      </c>
      <c r="G38" s="152">
        <f t="shared" si="5"/>
        <v>11481.43</v>
      </c>
      <c r="H38" s="152">
        <f t="shared" si="5"/>
        <v>6560.39</v>
      </c>
      <c r="I38" s="152">
        <f t="shared" si="5"/>
        <v>925.7</v>
      </c>
      <c r="J38" s="152">
        <f t="shared" si="5"/>
        <v>1487.8399999999997</v>
      </c>
      <c r="K38" s="152">
        <f t="shared" si="5"/>
        <v>8973.93</v>
      </c>
      <c r="L38" s="152">
        <f t="shared" si="5"/>
        <v>20455.359999999997</v>
      </c>
      <c r="M38" s="152">
        <f t="shared" si="5"/>
        <v>2103.15</v>
      </c>
      <c r="N38" s="153">
        <f>N4+N12+N14+N16+N18+N20+N22+N24+N26+N28+N30+N32+N34+N36</f>
        <v>22558.51</v>
      </c>
      <c r="O38" s="34"/>
      <c r="P38" s="32"/>
    </row>
    <row r="39" spans="1:16" ht="14.25" customHeight="1" x14ac:dyDescent="0.25">
      <c r="A39" s="7"/>
      <c r="B39" s="8" t="s">
        <v>17</v>
      </c>
      <c r="C39" s="154">
        <f>C5+C13+C15+C17+C19+C21+C23+C25+C27+C29+C31+C33+C35+C37</f>
        <v>476933.20000000007</v>
      </c>
      <c r="D39" s="154">
        <f t="shared" si="5"/>
        <v>306967.09000000003</v>
      </c>
      <c r="E39" s="154">
        <f t="shared" si="5"/>
        <v>110.2</v>
      </c>
      <c r="F39" s="154">
        <f t="shared" si="5"/>
        <v>412.1</v>
      </c>
      <c r="G39" s="154">
        <f t="shared" si="5"/>
        <v>784422.59</v>
      </c>
      <c r="H39" s="154">
        <f t="shared" si="5"/>
        <v>695579.34000000008</v>
      </c>
      <c r="I39" s="154">
        <f t="shared" si="5"/>
        <v>80088.33</v>
      </c>
      <c r="J39" s="154">
        <f t="shared" si="5"/>
        <v>217646.91</v>
      </c>
      <c r="K39" s="154">
        <f t="shared" si="5"/>
        <v>993314.58</v>
      </c>
      <c r="L39" s="154">
        <f t="shared" si="5"/>
        <v>1777737.17</v>
      </c>
      <c r="M39" s="154">
        <f t="shared" si="5"/>
        <v>265936.67</v>
      </c>
      <c r="N39" s="153">
        <f t="shared" si="5"/>
        <v>2043673.8399999999</v>
      </c>
      <c r="O39" s="32"/>
      <c r="P39" s="9"/>
    </row>
    <row r="40" spans="1:16" x14ac:dyDescent="0.25">
      <c r="A40" s="32"/>
      <c r="B40" s="32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32"/>
      <c r="P40" s="32"/>
    </row>
    <row r="41" spans="1:16" x14ac:dyDescent="0.25">
      <c r="A41" s="32"/>
      <c r="B41" s="32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8"/>
      <c r="O41" s="32"/>
      <c r="P41" s="32"/>
    </row>
    <row r="42" spans="1:16" x14ac:dyDescent="0.25">
      <c r="A42" s="32"/>
      <c r="B42" s="3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78"/>
      <c r="O42" s="32"/>
      <c r="P42" s="32"/>
    </row>
    <row r="43" spans="1:16" x14ac:dyDescent="0.25">
      <c r="A43" s="32"/>
      <c r="B43" s="3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78"/>
      <c r="O43" s="32"/>
      <c r="P43" s="32"/>
    </row>
    <row r="44" spans="1:16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71"/>
      <c r="O44" s="32"/>
      <c r="P44" s="32"/>
    </row>
    <row r="45" spans="1:16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71"/>
      <c r="O45" s="32"/>
      <c r="P45" s="32"/>
    </row>
    <row r="46" spans="1:16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71"/>
      <c r="O46" s="32"/>
      <c r="P46" s="32"/>
    </row>
    <row r="47" spans="1:16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71"/>
      <c r="O47" s="32"/>
      <c r="P47" s="32"/>
    </row>
    <row r="48" spans="1:16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71"/>
      <c r="O48" s="32"/>
      <c r="P48" s="32"/>
    </row>
    <row r="49" spans="1:16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71"/>
      <c r="O49" s="32"/>
      <c r="P49" s="32"/>
    </row>
    <row r="50" spans="1:1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71"/>
      <c r="O50" s="32"/>
      <c r="P50" s="32"/>
    </row>
    <row r="51" spans="1:16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71"/>
      <c r="O51" s="32"/>
      <c r="P51" s="32"/>
    </row>
    <row r="52" spans="1:16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71"/>
      <c r="O52" s="32"/>
      <c r="P52" s="32"/>
    </row>
    <row r="53" spans="1:16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71"/>
      <c r="O53" s="32"/>
      <c r="P53" s="32"/>
    </row>
    <row r="54" spans="1:16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71"/>
      <c r="O54" s="32"/>
      <c r="P54" s="32"/>
    </row>
    <row r="55" spans="1:16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71"/>
      <c r="O55" s="32"/>
      <c r="P55" s="32"/>
    </row>
    <row r="56" spans="1:16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71"/>
      <c r="O56" s="32"/>
      <c r="P56" s="32"/>
    </row>
    <row r="57" spans="1:16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71"/>
      <c r="O57" s="32"/>
      <c r="P57" s="32"/>
    </row>
    <row r="58" spans="1:16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1"/>
      <c r="O58" s="32"/>
      <c r="P58" s="32"/>
    </row>
    <row r="59" spans="1:16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71"/>
      <c r="O59" s="32"/>
      <c r="P59" s="32"/>
    </row>
    <row r="60" spans="1:16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71"/>
      <c r="O60" s="32"/>
      <c r="P60" s="32"/>
    </row>
    <row r="61" spans="1:16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71"/>
      <c r="O61" s="32"/>
      <c r="P61" s="32"/>
    </row>
    <row r="62" spans="1:16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71"/>
      <c r="O62" s="32"/>
      <c r="P62" s="32"/>
    </row>
    <row r="63" spans="1:16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71"/>
      <c r="O63" s="32"/>
      <c r="P63" s="32"/>
    </row>
    <row r="64" spans="1:16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71"/>
      <c r="O64" s="32"/>
      <c r="P64" s="32"/>
    </row>
    <row r="65" spans="1:16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71"/>
      <c r="O65" s="32"/>
      <c r="P65" s="32"/>
    </row>
    <row r="66" spans="1:16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71"/>
      <c r="O66" s="32"/>
      <c r="P66" s="32"/>
    </row>
    <row r="67" spans="1:16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71"/>
      <c r="O67" s="32"/>
      <c r="P67" s="32"/>
    </row>
    <row r="68" spans="1:16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71"/>
      <c r="O68" s="32"/>
      <c r="P68" s="32"/>
    </row>
    <row r="69" spans="1:16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71"/>
      <c r="O69" s="32"/>
      <c r="P69" s="32"/>
    </row>
    <row r="70" spans="1:16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71"/>
      <c r="O70" s="32"/>
      <c r="P70" s="32"/>
    </row>
    <row r="71" spans="1:16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71"/>
      <c r="O71" s="32"/>
      <c r="P71" s="32"/>
    </row>
    <row r="72" spans="1:16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71"/>
      <c r="O72" s="32"/>
      <c r="P72" s="32"/>
    </row>
    <row r="73" spans="1:16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71"/>
      <c r="O73" s="32"/>
      <c r="P73" s="32"/>
    </row>
    <row r="74" spans="1:16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71"/>
      <c r="O74" s="32"/>
      <c r="P74" s="32"/>
    </row>
    <row r="75" spans="1:16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71"/>
      <c r="O75" s="32"/>
      <c r="P75" s="32"/>
    </row>
    <row r="76" spans="1:16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71"/>
      <c r="O76" s="32"/>
      <c r="P76" s="32"/>
    </row>
    <row r="77" spans="1:16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71"/>
      <c r="O77" s="32"/>
      <c r="P77" s="32"/>
    </row>
    <row r="78" spans="1:16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71"/>
      <c r="O78" s="32"/>
      <c r="P78" s="32"/>
    </row>
    <row r="79" spans="1:16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71"/>
      <c r="O79" s="32"/>
      <c r="P79" s="32"/>
    </row>
    <row r="80" spans="1:16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71"/>
      <c r="O80" s="32"/>
      <c r="P80" s="32"/>
    </row>
    <row r="81" spans="1:16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71"/>
      <c r="O81" s="32"/>
      <c r="P81" s="32"/>
    </row>
    <row r="82" spans="1:16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71"/>
      <c r="O82" s="32"/>
      <c r="P82" s="32"/>
    </row>
    <row r="83" spans="1:16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71"/>
      <c r="O83" s="32"/>
      <c r="P83" s="32"/>
    </row>
    <row r="84" spans="1:16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71"/>
      <c r="O84" s="32"/>
      <c r="P84" s="32"/>
    </row>
    <row r="85" spans="1:16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71"/>
      <c r="O85" s="32"/>
      <c r="P85" s="32"/>
    </row>
  </sheetData>
  <mergeCells count="15"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  <mergeCell ref="A16:A17"/>
    <mergeCell ref="C2:M2"/>
    <mergeCell ref="A6:A7"/>
    <mergeCell ref="A8:A9"/>
    <mergeCell ref="A10:A11"/>
    <mergeCell ref="A14:A15"/>
  </mergeCells>
  <pageMargins left="0.17" right="0.17" top="0.17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6613-1727-4DBF-BD57-F07639504FB4}">
  <sheetPr>
    <tabColor theme="0"/>
  </sheetPr>
  <dimension ref="A1:Q42"/>
  <sheetViews>
    <sheetView zoomScale="85" zoomScaleNormal="85" workbookViewId="0">
      <selection activeCell="M35" sqref="M35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4" width="10" style="31" customWidth="1"/>
    <col min="5" max="5" width="8.33203125" style="31" customWidth="1"/>
    <col min="6" max="6" width="7.88671875" style="31" customWidth="1"/>
    <col min="7" max="7" width="12.5546875" style="31" customWidth="1"/>
    <col min="8" max="8" width="9.44140625" style="31" bestFit="1" customWidth="1"/>
    <col min="9" max="9" width="8.88671875" style="31" customWidth="1"/>
    <col min="10" max="10" width="9" style="31" customWidth="1"/>
    <col min="11" max="11" width="11" style="31" customWidth="1"/>
    <col min="12" max="12" width="10.44140625" style="31" customWidth="1"/>
    <col min="13" max="13" width="10.5546875" style="31" customWidth="1"/>
    <col min="14" max="14" width="12.109375" style="69" customWidth="1"/>
    <col min="15" max="16384" width="9.109375" style="31"/>
  </cols>
  <sheetData>
    <row r="1" spans="1:14" ht="12" customHeight="1" x14ac:dyDescent="0.25">
      <c r="A1" s="231" t="s">
        <v>69</v>
      </c>
    </row>
    <row r="2" spans="1:14" ht="12" customHeight="1" x14ac:dyDescent="0.25">
      <c r="A2" s="180" t="s">
        <v>0</v>
      </c>
      <c r="B2" s="224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</row>
    <row r="3" spans="1:14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</row>
    <row r="4" spans="1:14" s="32" customFormat="1" ht="15.6" x14ac:dyDescent="0.25">
      <c r="A4" s="226" t="s">
        <v>15</v>
      </c>
      <c r="B4" s="74" t="s">
        <v>16</v>
      </c>
      <c r="C4" s="149">
        <f>C6+C8+C10</f>
        <v>1161.18</v>
      </c>
      <c r="D4" s="149">
        <f t="shared" ref="D4:F5" si="0">D6+D8+D10</f>
        <v>338.56</v>
      </c>
      <c r="E4" s="149">
        <f t="shared" si="0"/>
        <v>0</v>
      </c>
      <c r="F4" s="198">
        <f t="shared" si="0"/>
        <v>0</v>
      </c>
      <c r="G4" s="150">
        <f>SUM(C4:F4)</f>
        <v>1499.74</v>
      </c>
      <c r="H4" s="150">
        <f>H6+H8+H10</f>
        <v>1003.98</v>
      </c>
      <c r="I4" s="150">
        <f t="shared" ref="I4:J5" si="1">I6+I8+I10</f>
        <v>90.57</v>
      </c>
      <c r="J4" s="150">
        <f t="shared" si="1"/>
        <v>152.07</v>
      </c>
      <c r="K4" s="150">
        <f>SUM(H4:J4)</f>
        <v>1246.6199999999999</v>
      </c>
      <c r="L4" s="150">
        <f>G4+K4</f>
        <v>2746.3599999999997</v>
      </c>
      <c r="M4" s="150">
        <f>M6+M8+M10</f>
        <v>61.12</v>
      </c>
      <c r="N4" s="103">
        <f>SUM(L4:M4)</f>
        <v>2807.4799999999996</v>
      </c>
    </row>
    <row r="5" spans="1:14" s="32" customFormat="1" ht="15.6" x14ac:dyDescent="0.25">
      <c r="A5" s="223"/>
      <c r="B5" s="74" t="s">
        <v>17</v>
      </c>
      <c r="C5" s="133">
        <f>C7+C9+C11</f>
        <v>319568</v>
      </c>
      <c r="D5" s="133">
        <f t="shared" si="0"/>
        <v>114614</v>
      </c>
      <c r="E5" s="133">
        <f t="shared" si="0"/>
        <v>0</v>
      </c>
      <c r="F5" s="133">
        <f t="shared" si="0"/>
        <v>0</v>
      </c>
      <c r="G5" s="133">
        <f>SUM(C5:F5)</f>
        <v>434182</v>
      </c>
      <c r="H5" s="133">
        <f>H7+H9+H11</f>
        <v>297659</v>
      </c>
      <c r="I5" s="133">
        <f t="shared" si="1"/>
        <v>26946</v>
      </c>
      <c r="J5" s="133">
        <f t="shared" si="1"/>
        <v>49481</v>
      </c>
      <c r="K5" s="133">
        <f>SUM(H5:J5)</f>
        <v>374086</v>
      </c>
      <c r="L5" s="133">
        <f>G5+K5</f>
        <v>808268</v>
      </c>
      <c r="M5" s="133">
        <f>M7+M9+M11</f>
        <v>10703</v>
      </c>
      <c r="N5" s="101">
        <f>SUM(L5:M5)</f>
        <v>818971</v>
      </c>
    </row>
    <row r="6" spans="1:14" s="32" customFormat="1" x14ac:dyDescent="0.25">
      <c r="A6" s="248" t="s">
        <v>18</v>
      </c>
      <c r="B6" s="74" t="s">
        <v>16</v>
      </c>
      <c r="C6" s="34">
        <v>862.44</v>
      </c>
      <c r="D6" s="34">
        <v>338.41</v>
      </c>
      <c r="E6" s="136">
        <v>0</v>
      </c>
      <c r="F6" s="136">
        <v>0</v>
      </c>
      <c r="G6" s="133">
        <f>SUM(C6:F6)</f>
        <v>1200.8500000000001</v>
      </c>
      <c r="H6" s="34">
        <v>1003.98</v>
      </c>
      <c r="I6" s="34">
        <v>90.57</v>
      </c>
      <c r="J6" s="34">
        <v>152.07</v>
      </c>
      <c r="K6" s="133">
        <f>SUM(H6:J6)</f>
        <v>1246.6199999999999</v>
      </c>
      <c r="L6" s="133">
        <f>G6+K6</f>
        <v>2447.4700000000003</v>
      </c>
      <c r="M6" s="34">
        <v>61.12</v>
      </c>
      <c r="N6" s="101">
        <f>SUM(L6:M6)</f>
        <v>2508.59</v>
      </c>
    </row>
    <row r="7" spans="1:14" s="32" customFormat="1" ht="15.6" x14ac:dyDescent="0.25">
      <c r="A7" s="248"/>
      <c r="B7" s="74" t="s">
        <v>17</v>
      </c>
      <c r="C7" s="34">
        <v>297551</v>
      </c>
      <c r="D7" s="34">
        <v>114587</v>
      </c>
      <c r="E7" s="136">
        <v>0</v>
      </c>
      <c r="F7" s="136">
        <v>0</v>
      </c>
      <c r="G7" s="133">
        <f t="shared" ref="G7:G39" si="2">SUM(C7:F7)</f>
        <v>412138</v>
      </c>
      <c r="H7" s="34">
        <v>297659</v>
      </c>
      <c r="I7" s="34">
        <v>26946</v>
      </c>
      <c r="J7" s="34">
        <v>49481</v>
      </c>
      <c r="K7" s="133">
        <f t="shared" ref="K7:K37" si="3">SUM(H7:J7)</f>
        <v>374086</v>
      </c>
      <c r="L7" s="133">
        <f t="shared" ref="L7:L39" si="4">G7+K7</f>
        <v>786224</v>
      </c>
      <c r="M7" s="34">
        <v>10703</v>
      </c>
      <c r="N7" s="101">
        <f t="shared" ref="N7:N39" si="5">SUM(L7:M7)</f>
        <v>796927</v>
      </c>
    </row>
    <row r="8" spans="1:14" s="32" customFormat="1" x14ac:dyDescent="0.25">
      <c r="A8" s="248" t="s">
        <v>19</v>
      </c>
      <c r="B8" s="74" t="s">
        <v>16</v>
      </c>
      <c r="C8" s="34">
        <v>298.74</v>
      </c>
      <c r="D8" s="215">
        <v>0</v>
      </c>
      <c r="E8" s="136">
        <v>0</v>
      </c>
      <c r="F8" s="136">
        <v>0</v>
      </c>
      <c r="G8" s="133">
        <f t="shared" si="2"/>
        <v>298.74</v>
      </c>
      <c r="H8" s="215">
        <v>0</v>
      </c>
      <c r="I8" s="215">
        <v>0</v>
      </c>
      <c r="J8" s="215">
        <v>0</v>
      </c>
      <c r="K8" s="133">
        <f t="shared" si="3"/>
        <v>0</v>
      </c>
      <c r="L8" s="133">
        <f t="shared" si="4"/>
        <v>298.74</v>
      </c>
      <c r="M8" s="215">
        <v>0</v>
      </c>
      <c r="N8" s="101">
        <f t="shared" si="5"/>
        <v>298.74</v>
      </c>
    </row>
    <row r="9" spans="1:14" s="32" customFormat="1" ht="15.6" x14ac:dyDescent="0.25">
      <c r="A9" s="248"/>
      <c r="B9" s="74" t="s">
        <v>17</v>
      </c>
      <c r="C9" s="34">
        <v>22017</v>
      </c>
      <c r="D9" s="215">
        <v>0</v>
      </c>
      <c r="E9" s="136">
        <v>0</v>
      </c>
      <c r="F9" s="136">
        <v>0</v>
      </c>
      <c r="G9" s="133">
        <f t="shared" si="2"/>
        <v>22017</v>
      </c>
      <c r="H9" s="215">
        <v>0</v>
      </c>
      <c r="I9" s="215">
        <v>0</v>
      </c>
      <c r="J9" s="215">
        <v>0</v>
      </c>
      <c r="K9" s="133">
        <f t="shared" si="3"/>
        <v>0</v>
      </c>
      <c r="L9" s="133">
        <f t="shared" si="4"/>
        <v>22017</v>
      </c>
      <c r="M9" s="215">
        <v>0</v>
      </c>
      <c r="N9" s="101">
        <f t="shared" si="5"/>
        <v>22017</v>
      </c>
    </row>
    <row r="10" spans="1:14" s="32" customFormat="1" x14ac:dyDescent="0.25">
      <c r="A10" s="248" t="s">
        <v>20</v>
      </c>
      <c r="B10" s="74" t="s">
        <v>16</v>
      </c>
      <c r="C10" s="34">
        <v>0</v>
      </c>
      <c r="D10" s="215">
        <v>0.15</v>
      </c>
      <c r="E10" s="136">
        <v>0</v>
      </c>
      <c r="F10" s="136">
        <v>0</v>
      </c>
      <c r="G10" s="133">
        <f t="shared" si="2"/>
        <v>0.15</v>
      </c>
      <c r="H10" s="215">
        <v>0</v>
      </c>
      <c r="I10" s="215">
        <v>0</v>
      </c>
      <c r="J10" s="215">
        <v>0</v>
      </c>
      <c r="K10" s="133">
        <f>SUM(H10:J10)</f>
        <v>0</v>
      </c>
      <c r="L10" s="133">
        <f t="shared" si="4"/>
        <v>0.15</v>
      </c>
      <c r="M10" s="215">
        <v>0</v>
      </c>
      <c r="N10" s="101">
        <f t="shared" si="5"/>
        <v>0.15</v>
      </c>
    </row>
    <row r="11" spans="1:14" s="32" customFormat="1" ht="15.6" x14ac:dyDescent="0.25">
      <c r="A11" s="248"/>
      <c r="B11" s="74" t="s">
        <v>17</v>
      </c>
      <c r="C11" s="34">
        <v>0</v>
      </c>
      <c r="D11" s="215">
        <v>27</v>
      </c>
      <c r="E11" s="136">
        <v>0</v>
      </c>
      <c r="F11" s="136">
        <v>0</v>
      </c>
      <c r="G11" s="133">
        <f t="shared" si="2"/>
        <v>27</v>
      </c>
      <c r="H11" s="215">
        <v>0</v>
      </c>
      <c r="I11" s="215">
        <v>0</v>
      </c>
      <c r="J11" s="215">
        <v>0</v>
      </c>
      <c r="K11" s="133">
        <f>SUM(H11:J11)</f>
        <v>0</v>
      </c>
      <c r="L11" s="133">
        <f t="shared" si="4"/>
        <v>27</v>
      </c>
      <c r="M11" s="215">
        <v>0</v>
      </c>
      <c r="N11" s="101">
        <f t="shared" si="5"/>
        <v>27</v>
      </c>
    </row>
    <row r="12" spans="1:14" s="32" customFormat="1" ht="15.6" x14ac:dyDescent="0.25">
      <c r="A12" s="226" t="s">
        <v>21</v>
      </c>
      <c r="B12" s="74" t="s">
        <v>16</v>
      </c>
      <c r="C12" s="34">
        <v>678.17</v>
      </c>
      <c r="D12" s="215">
        <v>980.47</v>
      </c>
      <c r="E12" s="136">
        <v>0</v>
      </c>
      <c r="F12" s="136">
        <v>4.1399999999999997</v>
      </c>
      <c r="G12" s="196">
        <f>SUM(C12:F12)</f>
        <v>1662.78</v>
      </c>
      <c r="H12" s="215">
        <v>420.65</v>
      </c>
      <c r="I12" s="215">
        <v>56.24</v>
      </c>
      <c r="J12" s="215">
        <v>13.91</v>
      </c>
      <c r="K12" s="133">
        <f>SUM(H12:J12)</f>
        <v>490.8</v>
      </c>
      <c r="L12" s="133">
        <f>G12+K12</f>
        <v>2153.58</v>
      </c>
      <c r="M12" s="215">
        <v>1.39</v>
      </c>
      <c r="N12" s="101">
        <f>SUM(L12:M12)</f>
        <v>2154.9699999999998</v>
      </c>
    </row>
    <row r="13" spans="1:14" s="32" customFormat="1" ht="14.25" customHeight="1" x14ac:dyDescent="0.25">
      <c r="A13" s="225" t="s">
        <v>37</v>
      </c>
      <c r="B13" s="74" t="s">
        <v>17</v>
      </c>
      <c r="C13" s="34">
        <v>35157</v>
      </c>
      <c r="D13" s="215">
        <v>56738</v>
      </c>
      <c r="E13" s="136">
        <v>0</v>
      </c>
      <c r="F13" s="136">
        <v>275</v>
      </c>
      <c r="G13" s="133">
        <f>SUM(C13:F13)</f>
        <v>92170</v>
      </c>
      <c r="H13" s="215">
        <v>21269</v>
      </c>
      <c r="I13" s="215">
        <v>3466</v>
      </c>
      <c r="J13" s="215">
        <v>593</v>
      </c>
      <c r="K13" s="133">
        <f t="shared" si="3"/>
        <v>25328</v>
      </c>
      <c r="L13" s="133">
        <f t="shared" si="4"/>
        <v>117498</v>
      </c>
      <c r="M13" s="215">
        <v>66</v>
      </c>
      <c r="N13" s="101">
        <f t="shared" si="5"/>
        <v>117564</v>
      </c>
    </row>
    <row r="14" spans="1:14" s="32" customFormat="1" ht="14.25" customHeight="1" x14ac:dyDescent="0.25">
      <c r="A14" s="251" t="s">
        <v>23</v>
      </c>
      <c r="B14" s="74" t="s">
        <v>16</v>
      </c>
      <c r="C14" s="34">
        <v>26.1</v>
      </c>
      <c r="D14" s="215">
        <v>131.91</v>
      </c>
      <c r="E14" s="136">
        <v>0</v>
      </c>
      <c r="F14" s="213">
        <v>0</v>
      </c>
      <c r="G14" s="133">
        <f t="shared" si="2"/>
        <v>158.01</v>
      </c>
      <c r="H14" s="215">
        <v>10.23</v>
      </c>
      <c r="I14" s="215">
        <v>2.91</v>
      </c>
      <c r="J14" s="215">
        <v>2.86</v>
      </c>
      <c r="K14" s="133">
        <f t="shared" si="3"/>
        <v>16</v>
      </c>
      <c r="L14" s="133">
        <f t="shared" si="4"/>
        <v>174.01</v>
      </c>
      <c r="M14" s="215">
        <v>1.55</v>
      </c>
      <c r="N14" s="101">
        <f t="shared" si="5"/>
        <v>175.56</v>
      </c>
    </row>
    <row r="15" spans="1:14" s="32" customFormat="1" ht="14.25" customHeight="1" x14ac:dyDescent="0.25">
      <c r="A15" s="251"/>
      <c r="B15" s="74" t="s">
        <v>17</v>
      </c>
      <c r="C15" s="34">
        <v>1295</v>
      </c>
      <c r="D15" s="215">
        <v>21107</v>
      </c>
      <c r="E15" s="136">
        <v>0</v>
      </c>
      <c r="F15" s="34">
        <v>0</v>
      </c>
      <c r="G15" s="133">
        <f t="shared" si="2"/>
        <v>22402</v>
      </c>
      <c r="H15" s="215">
        <v>1278</v>
      </c>
      <c r="I15" s="215">
        <v>362</v>
      </c>
      <c r="J15" s="215">
        <v>279</v>
      </c>
      <c r="K15" s="133">
        <f t="shared" si="3"/>
        <v>1919</v>
      </c>
      <c r="L15" s="133">
        <f t="shared" si="4"/>
        <v>24321</v>
      </c>
      <c r="M15" s="215">
        <v>30</v>
      </c>
      <c r="N15" s="101">
        <f t="shared" si="5"/>
        <v>24351</v>
      </c>
    </row>
    <row r="16" spans="1:14" s="32" customFormat="1" ht="14.25" customHeight="1" x14ac:dyDescent="0.25">
      <c r="A16" s="251" t="s">
        <v>24</v>
      </c>
      <c r="B16" s="74" t="s">
        <v>16</v>
      </c>
      <c r="C16" s="34">
        <v>1841.58</v>
      </c>
      <c r="D16" s="215">
        <v>3022.69</v>
      </c>
      <c r="E16" s="136">
        <v>0.47</v>
      </c>
      <c r="F16" s="213">
        <v>16.82</v>
      </c>
      <c r="G16" s="133">
        <f t="shared" si="2"/>
        <v>4881.5600000000004</v>
      </c>
      <c r="H16" s="215">
        <v>437.3</v>
      </c>
      <c r="I16" s="215">
        <v>60.44</v>
      </c>
      <c r="J16" s="215">
        <v>39.659999999999997</v>
      </c>
      <c r="K16" s="133">
        <f t="shared" si="3"/>
        <v>537.4</v>
      </c>
      <c r="L16" s="133">
        <f t="shared" si="4"/>
        <v>5418.96</v>
      </c>
      <c r="M16" s="215">
        <v>15.11</v>
      </c>
      <c r="N16" s="101">
        <f t="shared" si="5"/>
        <v>5434.07</v>
      </c>
    </row>
    <row r="17" spans="1:14" s="32" customFormat="1" ht="14.25" customHeight="1" x14ac:dyDescent="0.25">
      <c r="A17" s="251"/>
      <c r="B17" s="74" t="s">
        <v>17</v>
      </c>
      <c r="C17" s="34">
        <v>10175.950000000001</v>
      </c>
      <c r="D17" s="215">
        <v>21529.65</v>
      </c>
      <c r="E17" s="136">
        <v>4</v>
      </c>
      <c r="F17" s="136">
        <v>73</v>
      </c>
      <c r="G17" s="133">
        <f t="shared" si="2"/>
        <v>31782.600000000002</v>
      </c>
      <c r="H17" s="215">
        <v>3124.83</v>
      </c>
      <c r="I17" s="215">
        <v>648</v>
      </c>
      <c r="J17" s="215">
        <v>393</v>
      </c>
      <c r="K17" s="133">
        <f t="shared" si="3"/>
        <v>4165.83</v>
      </c>
      <c r="L17" s="133">
        <f t="shared" si="4"/>
        <v>35948.43</v>
      </c>
      <c r="M17" s="215">
        <v>195.72</v>
      </c>
      <c r="N17" s="101">
        <f t="shared" si="5"/>
        <v>36144.15</v>
      </c>
    </row>
    <row r="18" spans="1:14" s="32" customFormat="1" ht="14.25" customHeight="1" x14ac:dyDescent="0.25">
      <c r="A18" s="250" t="s">
        <v>25</v>
      </c>
      <c r="B18" s="74" t="s">
        <v>16</v>
      </c>
      <c r="C18" s="34">
        <v>0</v>
      </c>
      <c r="D18" s="215">
        <v>81.72</v>
      </c>
      <c r="E18" s="136">
        <v>0</v>
      </c>
      <c r="F18" s="136">
        <v>0</v>
      </c>
      <c r="G18" s="133">
        <f t="shared" si="2"/>
        <v>81.72</v>
      </c>
      <c r="H18" s="215">
        <v>1.17</v>
      </c>
      <c r="I18" s="215">
        <v>0</v>
      </c>
      <c r="J18" s="215">
        <v>0</v>
      </c>
      <c r="K18" s="133">
        <f t="shared" si="3"/>
        <v>1.17</v>
      </c>
      <c r="L18" s="133">
        <f t="shared" si="4"/>
        <v>82.89</v>
      </c>
      <c r="M18" s="215">
        <v>0</v>
      </c>
      <c r="N18" s="101">
        <f t="shared" si="5"/>
        <v>82.89</v>
      </c>
    </row>
    <row r="19" spans="1:14" s="32" customFormat="1" ht="14.25" customHeight="1" x14ac:dyDescent="0.25">
      <c r="A19" s="250"/>
      <c r="B19" s="74" t="s">
        <v>17</v>
      </c>
      <c r="C19" s="34">
        <v>0</v>
      </c>
      <c r="D19" s="215">
        <v>24365</v>
      </c>
      <c r="E19" s="136">
        <v>0</v>
      </c>
      <c r="F19" s="136">
        <v>0</v>
      </c>
      <c r="G19" s="133">
        <f t="shared" si="2"/>
        <v>24365</v>
      </c>
      <c r="H19" s="215">
        <v>207</v>
      </c>
      <c r="I19" s="215">
        <v>0</v>
      </c>
      <c r="J19" s="215">
        <v>0</v>
      </c>
      <c r="K19" s="133">
        <f t="shared" si="3"/>
        <v>207</v>
      </c>
      <c r="L19" s="133">
        <f t="shared" si="4"/>
        <v>24572</v>
      </c>
      <c r="M19" s="215">
        <v>0</v>
      </c>
      <c r="N19" s="101">
        <f t="shared" si="5"/>
        <v>24572</v>
      </c>
    </row>
    <row r="20" spans="1:14" s="32" customFormat="1" ht="14.25" customHeight="1" x14ac:dyDescent="0.25">
      <c r="A20" s="250" t="s">
        <v>26</v>
      </c>
      <c r="B20" s="74" t="s">
        <v>16</v>
      </c>
      <c r="C20" s="215">
        <v>0</v>
      </c>
      <c r="D20" s="215">
        <v>0</v>
      </c>
      <c r="E20" s="136">
        <v>0</v>
      </c>
      <c r="F20" s="136">
        <v>0</v>
      </c>
      <c r="G20" s="133">
        <f t="shared" si="2"/>
        <v>0</v>
      </c>
      <c r="H20" s="215">
        <v>0</v>
      </c>
      <c r="I20" s="215">
        <v>0</v>
      </c>
      <c r="J20" s="215">
        <v>0</v>
      </c>
      <c r="K20" s="133">
        <f t="shared" si="3"/>
        <v>0</v>
      </c>
      <c r="L20" s="133">
        <f t="shared" si="4"/>
        <v>0</v>
      </c>
      <c r="M20" s="215">
        <v>0</v>
      </c>
      <c r="N20" s="101">
        <f t="shared" si="5"/>
        <v>0</v>
      </c>
    </row>
    <row r="21" spans="1:14" s="32" customFormat="1" ht="14.25" customHeight="1" x14ac:dyDescent="0.25">
      <c r="A21" s="250"/>
      <c r="B21" s="74" t="s">
        <v>17</v>
      </c>
      <c r="C21" s="215">
        <v>0</v>
      </c>
      <c r="D21" s="215">
        <v>0</v>
      </c>
      <c r="E21" s="136">
        <v>0</v>
      </c>
      <c r="F21" s="136">
        <v>0</v>
      </c>
      <c r="G21" s="133">
        <f t="shared" si="2"/>
        <v>0</v>
      </c>
      <c r="H21" s="215">
        <v>0</v>
      </c>
      <c r="I21" s="215">
        <v>0</v>
      </c>
      <c r="J21" s="215">
        <v>0</v>
      </c>
      <c r="K21" s="133">
        <f t="shared" si="3"/>
        <v>0</v>
      </c>
      <c r="L21" s="133">
        <f t="shared" si="4"/>
        <v>0</v>
      </c>
      <c r="M21" s="215">
        <v>0</v>
      </c>
      <c r="N21" s="101">
        <f t="shared" si="5"/>
        <v>0</v>
      </c>
    </row>
    <row r="22" spans="1:14" s="32" customFormat="1" ht="14.25" customHeight="1" x14ac:dyDescent="0.25">
      <c r="A22" s="226" t="s">
        <v>27</v>
      </c>
      <c r="B22" s="74" t="s">
        <v>16</v>
      </c>
      <c r="C22" s="215">
        <v>25.38</v>
      </c>
      <c r="D22" s="215">
        <v>19.03</v>
      </c>
      <c r="E22" s="136">
        <v>0</v>
      </c>
      <c r="F22" s="136">
        <v>0</v>
      </c>
      <c r="G22" s="133">
        <f t="shared" si="2"/>
        <v>44.41</v>
      </c>
      <c r="H22" s="215">
        <v>19.38</v>
      </c>
      <c r="I22" s="215">
        <v>0.64</v>
      </c>
      <c r="J22" s="215">
        <v>1.65</v>
      </c>
      <c r="K22" s="133">
        <f t="shared" si="3"/>
        <v>21.669999999999998</v>
      </c>
      <c r="L22" s="133">
        <f t="shared" si="4"/>
        <v>66.08</v>
      </c>
      <c r="M22" s="215">
        <v>0.11</v>
      </c>
      <c r="N22" s="101">
        <f t="shared" si="5"/>
        <v>66.19</v>
      </c>
    </row>
    <row r="23" spans="1:14" s="32" customFormat="1" ht="14.25" customHeight="1" x14ac:dyDescent="0.25">
      <c r="A23" s="223"/>
      <c r="B23" s="74" t="s">
        <v>17</v>
      </c>
      <c r="C23" s="215">
        <v>3207.95</v>
      </c>
      <c r="D23" s="215">
        <v>1704.94</v>
      </c>
      <c r="E23" s="136">
        <v>0</v>
      </c>
      <c r="F23" s="136">
        <v>0</v>
      </c>
      <c r="G23" s="133">
        <f t="shared" si="2"/>
        <v>4912.8899999999994</v>
      </c>
      <c r="H23" s="215">
        <v>1766.34</v>
      </c>
      <c r="I23" s="215">
        <v>144.63</v>
      </c>
      <c r="J23" s="215">
        <v>222.22</v>
      </c>
      <c r="K23" s="133">
        <f t="shared" si="3"/>
        <v>2133.1899999999996</v>
      </c>
      <c r="L23" s="133">
        <f t="shared" si="4"/>
        <v>7046.079999999999</v>
      </c>
      <c r="M23" s="215">
        <v>81</v>
      </c>
      <c r="N23" s="101">
        <f t="shared" si="5"/>
        <v>7127.079999999999</v>
      </c>
    </row>
    <row r="24" spans="1:14" s="32" customFormat="1" ht="14.25" customHeight="1" x14ac:dyDescent="0.25">
      <c r="A24" s="251" t="s">
        <v>28</v>
      </c>
      <c r="B24" s="74" t="s">
        <v>16</v>
      </c>
      <c r="C24" s="215">
        <v>54.33</v>
      </c>
      <c r="D24" s="215">
        <v>159.81</v>
      </c>
      <c r="E24" s="213">
        <v>0</v>
      </c>
      <c r="F24" s="213">
        <v>0.11</v>
      </c>
      <c r="G24" s="133">
        <f t="shared" si="2"/>
        <v>214.25</v>
      </c>
      <c r="H24" s="215">
        <v>167.34</v>
      </c>
      <c r="I24" s="215">
        <v>27.15</v>
      </c>
      <c r="J24" s="215">
        <v>17.57</v>
      </c>
      <c r="K24" s="133">
        <f>SUM(H24:J24)</f>
        <v>212.06</v>
      </c>
      <c r="L24" s="133">
        <f t="shared" si="4"/>
        <v>426.31</v>
      </c>
      <c r="M24" s="215">
        <v>5.91</v>
      </c>
      <c r="N24" s="101">
        <f t="shared" si="5"/>
        <v>432.22</v>
      </c>
    </row>
    <row r="25" spans="1:14" s="32" customFormat="1" ht="14.25" customHeight="1" x14ac:dyDescent="0.25">
      <c r="A25" s="251"/>
      <c r="B25" s="74" t="s">
        <v>17</v>
      </c>
      <c r="C25" s="215">
        <v>2342.9899999999998</v>
      </c>
      <c r="D25" s="215">
        <v>5671.49</v>
      </c>
      <c r="E25" s="213">
        <v>0</v>
      </c>
      <c r="F25" s="213">
        <v>4.3899999999999997</v>
      </c>
      <c r="G25" s="133">
        <f t="shared" si="2"/>
        <v>8018.87</v>
      </c>
      <c r="H25" s="215">
        <v>9092.15</v>
      </c>
      <c r="I25" s="215">
        <v>1425.43</v>
      </c>
      <c r="J25" s="215">
        <v>1126.82</v>
      </c>
      <c r="K25" s="133">
        <f t="shared" si="3"/>
        <v>11644.4</v>
      </c>
      <c r="L25" s="133">
        <f t="shared" si="4"/>
        <v>19663.27</v>
      </c>
      <c r="M25" s="215">
        <v>323.95</v>
      </c>
      <c r="N25" s="101">
        <f t="shared" si="5"/>
        <v>19987.22</v>
      </c>
    </row>
    <row r="26" spans="1:14" s="32" customFormat="1" ht="14.25" customHeight="1" x14ac:dyDescent="0.25">
      <c r="A26" s="251" t="s">
        <v>29</v>
      </c>
      <c r="B26" s="74" t="s">
        <v>16</v>
      </c>
      <c r="C26" s="215">
        <v>0</v>
      </c>
      <c r="D26" s="215">
        <v>0</v>
      </c>
      <c r="E26" s="136">
        <v>0</v>
      </c>
      <c r="F26" s="136">
        <v>0</v>
      </c>
      <c r="G26" s="133">
        <f t="shared" si="2"/>
        <v>0</v>
      </c>
      <c r="H26" s="215">
        <v>0</v>
      </c>
      <c r="I26" s="215">
        <v>0</v>
      </c>
      <c r="J26" s="215">
        <v>0</v>
      </c>
      <c r="K26" s="133">
        <f t="shared" si="3"/>
        <v>0</v>
      </c>
      <c r="L26" s="133">
        <f t="shared" si="4"/>
        <v>0</v>
      </c>
      <c r="M26" s="215">
        <v>0</v>
      </c>
      <c r="N26" s="101">
        <f t="shared" si="5"/>
        <v>0</v>
      </c>
    </row>
    <row r="27" spans="1:14" s="32" customFormat="1" ht="14.25" customHeight="1" x14ac:dyDescent="0.25">
      <c r="A27" s="251"/>
      <c r="B27" s="74" t="s">
        <v>17</v>
      </c>
      <c r="C27" s="215">
        <v>0</v>
      </c>
      <c r="D27" s="215">
        <v>0</v>
      </c>
      <c r="E27" s="136">
        <v>0</v>
      </c>
      <c r="F27" s="136">
        <v>0</v>
      </c>
      <c r="G27" s="133">
        <f t="shared" si="2"/>
        <v>0</v>
      </c>
      <c r="H27" s="215">
        <v>0</v>
      </c>
      <c r="I27" s="215">
        <v>0</v>
      </c>
      <c r="J27" s="215">
        <v>0</v>
      </c>
      <c r="K27" s="133">
        <f t="shared" si="3"/>
        <v>0</v>
      </c>
      <c r="L27" s="133">
        <f t="shared" si="4"/>
        <v>0</v>
      </c>
      <c r="M27" s="215">
        <v>0</v>
      </c>
      <c r="N27" s="101">
        <f t="shared" si="5"/>
        <v>0</v>
      </c>
    </row>
    <row r="28" spans="1:14" s="32" customFormat="1" ht="14.25" customHeight="1" x14ac:dyDescent="0.25">
      <c r="A28" s="251" t="s">
        <v>30</v>
      </c>
      <c r="B28" s="74" t="s">
        <v>16</v>
      </c>
      <c r="C28" s="215">
        <v>0</v>
      </c>
      <c r="D28" s="215">
        <v>1.63</v>
      </c>
      <c r="E28" s="136">
        <v>0</v>
      </c>
      <c r="F28" s="213">
        <v>0</v>
      </c>
      <c r="G28" s="133">
        <f t="shared" si="2"/>
        <v>1.63</v>
      </c>
      <c r="H28" s="215">
        <v>2.12</v>
      </c>
      <c r="I28" s="215">
        <v>2.0699999999999998</v>
      </c>
      <c r="J28" s="215">
        <v>0</v>
      </c>
      <c r="K28" s="133">
        <f t="shared" si="3"/>
        <v>4.1899999999999995</v>
      </c>
      <c r="L28" s="133">
        <f t="shared" si="4"/>
        <v>5.8199999999999994</v>
      </c>
      <c r="M28" s="215">
        <v>0</v>
      </c>
      <c r="N28" s="101">
        <f t="shared" si="5"/>
        <v>5.8199999999999994</v>
      </c>
    </row>
    <row r="29" spans="1:14" s="32" customFormat="1" ht="14.25" customHeight="1" x14ac:dyDescent="0.25">
      <c r="A29" s="251"/>
      <c r="B29" s="74" t="s">
        <v>17</v>
      </c>
      <c r="C29" s="215">
        <v>0</v>
      </c>
      <c r="D29" s="215">
        <v>81</v>
      </c>
      <c r="E29" s="136">
        <v>0</v>
      </c>
      <c r="F29" s="213">
        <v>0</v>
      </c>
      <c r="G29" s="133">
        <f t="shared" si="2"/>
        <v>81</v>
      </c>
      <c r="H29" s="215">
        <v>73</v>
      </c>
      <c r="I29" s="215">
        <v>70</v>
      </c>
      <c r="J29" s="215">
        <v>0</v>
      </c>
      <c r="K29" s="133">
        <f t="shared" si="3"/>
        <v>143</v>
      </c>
      <c r="L29" s="133">
        <f t="shared" si="4"/>
        <v>224</v>
      </c>
      <c r="M29" s="215">
        <v>0</v>
      </c>
      <c r="N29" s="101">
        <f t="shared" si="5"/>
        <v>224</v>
      </c>
    </row>
    <row r="30" spans="1:14" s="32" customFormat="1" ht="14.25" customHeight="1" x14ac:dyDescent="0.25">
      <c r="A30" s="251" t="s">
        <v>31</v>
      </c>
      <c r="B30" s="74" t="s">
        <v>16</v>
      </c>
      <c r="C30" s="215">
        <v>94.17</v>
      </c>
      <c r="D30" s="215">
        <v>30.56</v>
      </c>
      <c r="E30" s="136">
        <v>0.15</v>
      </c>
      <c r="F30" s="136">
        <v>0.28999999999999998</v>
      </c>
      <c r="G30" s="133">
        <f t="shared" si="2"/>
        <v>125.17000000000002</v>
      </c>
      <c r="H30" s="215">
        <v>45.7</v>
      </c>
      <c r="I30" s="215">
        <v>4.0599999999999996</v>
      </c>
      <c r="J30" s="215">
        <v>8.43</v>
      </c>
      <c r="K30" s="133">
        <f t="shared" si="3"/>
        <v>58.190000000000005</v>
      </c>
      <c r="L30" s="133">
        <f t="shared" si="4"/>
        <v>183.36</v>
      </c>
      <c r="M30" s="215">
        <v>3.99</v>
      </c>
      <c r="N30" s="101">
        <f t="shared" si="5"/>
        <v>187.35000000000002</v>
      </c>
    </row>
    <row r="31" spans="1:14" s="32" customFormat="1" ht="14.25" customHeight="1" x14ac:dyDescent="0.25">
      <c r="A31" s="251"/>
      <c r="B31" s="74" t="s">
        <v>17</v>
      </c>
      <c r="C31" s="215">
        <v>18295</v>
      </c>
      <c r="D31" s="215">
        <v>6432</v>
      </c>
      <c r="E31" s="136">
        <v>8</v>
      </c>
      <c r="F31" s="136">
        <v>32</v>
      </c>
      <c r="G31" s="133">
        <f t="shared" si="2"/>
        <v>24767</v>
      </c>
      <c r="H31" s="215">
        <v>8724</v>
      </c>
      <c r="I31" s="215">
        <v>699</v>
      </c>
      <c r="J31" s="215">
        <v>1487</v>
      </c>
      <c r="K31" s="133">
        <f t="shared" si="3"/>
        <v>10910</v>
      </c>
      <c r="L31" s="133">
        <f t="shared" si="4"/>
        <v>35677</v>
      </c>
      <c r="M31" s="215">
        <v>676</v>
      </c>
      <c r="N31" s="101">
        <f t="shared" si="5"/>
        <v>36353</v>
      </c>
    </row>
    <row r="32" spans="1:14" s="32" customFormat="1" ht="14.25" customHeight="1" x14ac:dyDescent="0.25">
      <c r="A32" s="251" t="s">
        <v>32</v>
      </c>
      <c r="B32" s="74" t="s">
        <v>16</v>
      </c>
      <c r="C32" s="215">
        <v>0</v>
      </c>
      <c r="D32" s="215">
        <v>0</v>
      </c>
      <c r="E32" s="136">
        <v>0</v>
      </c>
      <c r="F32" s="136">
        <v>0</v>
      </c>
      <c r="G32" s="133">
        <f t="shared" si="2"/>
        <v>0</v>
      </c>
      <c r="H32" s="215">
        <v>0</v>
      </c>
      <c r="I32" s="215">
        <v>0</v>
      </c>
      <c r="J32" s="215">
        <v>0</v>
      </c>
      <c r="K32" s="133">
        <f t="shared" si="3"/>
        <v>0</v>
      </c>
      <c r="L32" s="133">
        <f t="shared" si="4"/>
        <v>0</v>
      </c>
      <c r="M32" s="215">
        <v>0</v>
      </c>
      <c r="N32" s="101">
        <f t="shared" si="5"/>
        <v>0</v>
      </c>
    </row>
    <row r="33" spans="1:17" s="32" customFormat="1" ht="14.25" customHeight="1" x14ac:dyDescent="0.25">
      <c r="A33" s="251"/>
      <c r="B33" s="74" t="s">
        <v>17</v>
      </c>
      <c r="C33" s="215">
        <v>0</v>
      </c>
      <c r="D33" s="215">
        <v>0</v>
      </c>
      <c r="E33" s="136">
        <v>0</v>
      </c>
      <c r="F33" s="136">
        <v>0</v>
      </c>
      <c r="G33" s="133">
        <f t="shared" si="2"/>
        <v>0</v>
      </c>
      <c r="H33" s="215">
        <v>0</v>
      </c>
      <c r="I33" s="215">
        <v>0</v>
      </c>
      <c r="J33" s="215">
        <v>0</v>
      </c>
      <c r="K33" s="133">
        <f t="shared" si="3"/>
        <v>0</v>
      </c>
      <c r="L33" s="133">
        <f t="shared" si="4"/>
        <v>0</v>
      </c>
      <c r="M33" s="215">
        <v>0</v>
      </c>
      <c r="N33" s="101">
        <f t="shared" si="5"/>
        <v>0</v>
      </c>
    </row>
    <row r="34" spans="1:17" s="32" customFormat="1" ht="14.25" customHeight="1" x14ac:dyDescent="0.25">
      <c r="A34" s="251" t="s">
        <v>33</v>
      </c>
      <c r="B34" s="74" t="s">
        <v>16</v>
      </c>
      <c r="C34" s="215">
        <v>0</v>
      </c>
      <c r="D34" s="215">
        <v>0</v>
      </c>
      <c r="E34" s="136">
        <v>0</v>
      </c>
      <c r="F34" s="213">
        <v>0</v>
      </c>
      <c r="G34" s="133">
        <f t="shared" si="2"/>
        <v>0</v>
      </c>
      <c r="H34" s="215">
        <v>0</v>
      </c>
      <c r="I34" s="215">
        <v>0</v>
      </c>
      <c r="J34" s="215">
        <v>0</v>
      </c>
      <c r="K34" s="133">
        <f t="shared" si="3"/>
        <v>0</v>
      </c>
      <c r="L34" s="133">
        <f t="shared" si="4"/>
        <v>0</v>
      </c>
      <c r="M34" s="215">
        <v>0</v>
      </c>
      <c r="N34" s="101">
        <f t="shared" si="5"/>
        <v>0</v>
      </c>
    </row>
    <row r="35" spans="1:17" s="32" customFormat="1" ht="14.25" customHeight="1" x14ac:dyDescent="0.25">
      <c r="A35" s="251"/>
      <c r="B35" s="74" t="s">
        <v>17</v>
      </c>
      <c r="C35" s="215">
        <v>0</v>
      </c>
      <c r="D35" s="215">
        <v>0</v>
      </c>
      <c r="E35" s="136">
        <v>0</v>
      </c>
      <c r="F35" s="34">
        <v>0</v>
      </c>
      <c r="G35" s="133">
        <f t="shared" si="2"/>
        <v>0</v>
      </c>
      <c r="H35" s="215">
        <v>0</v>
      </c>
      <c r="I35" s="34">
        <v>0</v>
      </c>
      <c r="J35" s="215">
        <v>0</v>
      </c>
      <c r="K35" s="133">
        <f t="shared" si="3"/>
        <v>0</v>
      </c>
      <c r="L35" s="133">
        <f t="shared" si="4"/>
        <v>0</v>
      </c>
      <c r="M35" s="215">
        <v>0</v>
      </c>
      <c r="N35" s="101">
        <f t="shared" si="5"/>
        <v>0</v>
      </c>
    </row>
    <row r="36" spans="1:17" s="32" customFormat="1" ht="14.25" customHeight="1" x14ac:dyDescent="0.25">
      <c r="A36" s="251" t="s">
        <v>34</v>
      </c>
      <c r="B36" s="74" t="s">
        <v>16</v>
      </c>
      <c r="C36" s="215">
        <v>0</v>
      </c>
      <c r="D36" s="215">
        <v>0</v>
      </c>
      <c r="E36" s="136">
        <v>0</v>
      </c>
      <c r="F36" s="136">
        <v>0</v>
      </c>
      <c r="G36" s="133">
        <f t="shared" si="2"/>
        <v>0</v>
      </c>
      <c r="H36" s="215">
        <v>0</v>
      </c>
      <c r="I36" s="215">
        <v>0</v>
      </c>
      <c r="J36" s="215">
        <v>0</v>
      </c>
      <c r="K36" s="133">
        <f t="shared" si="3"/>
        <v>0</v>
      </c>
      <c r="L36" s="133">
        <f t="shared" si="4"/>
        <v>0</v>
      </c>
      <c r="M36" s="215">
        <v>0</v>
      </c>
      <c r="N36" s="101">
        <f t="shared" si="5"/>
        <v>0</v>
      </c>
      <c r="O36" s="35"/>
      <c r="P36" s="35"/>
      <c r="Q36" s="35"/>
    </row>
    <row r="37" spans="1:17" s="32" customFormat="1" ht="14.25" customHeight="1" x14ac:dyDescent="0.25">
      <c r="A37" s="251"/>
      <c r="B37" s="74" t="s">
        <v>17</v>
      </c>
      <c r="C37" s="215">
        <v>0</v>
      </c>
      <c r="D37" s="215">
        <v>0</v>
      </c>
      <c r="E37" s="136">
        <v>0</v>
      </c>
      <c r="F37" s="136">
        <v>0</v>
      </c>
      <c r="G37" s="133">
        <f t="shared" si="2"/>
        <v>0</v>
      </c>
      <c r="H37" s="215">
        <v>0</v>
      </c>
      <c r="I37" s="215">
        <v>0</v>
      </c>
      <c r="J37" s="215">
        <v>0</v>
      </c>
      <c r="K37" s="133">
        <f t="shared" si="3"/>
        <v>0</v>
      </c>
      <c r="L37" s="133">
        <f t="shared" si="4"/>
        <v>0</v>
      </c>
      <c r="M37" s="215">
        <v>0</v>
      </c>
      <c r="N37" s="101">
        <f t="shared" si="5"/>
        <v>0</v>
      </c>
      <c r="O37" s="35"/>
      <c r="P37" s="35"/>
      <c r="Q37" s="35"/>
    </row>
    <row r="38" spans="1:17" s="32" customFormat="1" ht="18.75" customHeight="1" x14ac:dyDescent="0.25">
      <c r="A38" s="223" t="s">
        <v>35</v>
      </c>
      <c r="B38" s="74" t="s">
        <v>16</v>
      </c>
      <c r="C38" s="196">
        <f>C4+C12+C14+C16+C18+C20+C22+C24+C26+C28+C30+C32+C34+C36</f>
        <v>3880.91</v>
      </c>
      <c r="D38" s="133">
        <f t="shared" ref="D38:F39" si="6">D4+D12+D14+D16+D18+D20+D22+D24+D26+D28+D30+D32+D34+D36</f>
        <v>4766.380000000001</v>
      </c>
      <c r="E38" s="133">
        <f t="shared" si="6"/>
        <v>0.62</v>
      </c>
      <c r="F38" s="133">
        <f t="shared" si="6"/>
        <v>21.36</v>
      </c>
      <c r="G38" s="133">
        <f>SUM(C38:F38)</f>
        <v>8669.2700000000023</v>
      </c>
      <c r="H38" s="133">
        <f>H4+H12+H14+H16+H18+H20+H22+H24+H26+H28+H30+H32+H34+H36</f>
        <v>2107.87</v>
      </c>
      <c r="I38" s="133">
        <f t="shared" ref="I38:J39" si="7">I4+I12+I14+I16+I18+I20+I22+I24+I26+I28+I30+I32+I34+I36</f>
        <v>244.07999999999998</v>
      </c>
      <c r="J38" s="133">
        <f t="shared" si="7"/>
        <v>236.15</v>
      </c>
      <c r="K38" s="133">
        <f>SUM(H38:J38)</f>
        <v>2588.1</v>
      </c>
      <c r="L38" s="133">
        <f>G38+K38</f>
        <v>11257.370000000003</v>
      </c>
      <c r="M38" s="138">
        <f>M4+M12+M14+M16+M18+M20+M22+M24+M26+M28+M30+M32+M34+M36</f>
        <v>89.179999999999993</v>
      </c>
      <c r="N38" s="101">
        <f>SUM(L38:M38)</f>
        <v>11346.550000000003</v>
      </c>
      <c r="O38" s="34"/>
      <c r="P38" s="35"/>
      <c r="Q38" s="35"/>
    </row>
    <row r="39" spans="1:17" s="32" customFormat="1" ht="15.6" x14ac:dyDescent="0.25">
      <c r="A39" s="225"/>
      <c r="B39" s="74" t="s">
        <v>17</v>
      </c>
      <c r="C39" s="133">
        <f>C5+C13+C15+C17+C19+C21+C23+C25+C27+C29+C31+C33+C35+C37</f>
        <v>390041.89</v>
      </c>
      <c r="D39" s="133">
        <f t="shared" si="6"/>
        <v>252243.08</v>
      </c>
      <c r="E39" s="133">
        <f t="shared" si="6"/>
        <v>12</v>
      </c>
      <c r="F39" s="133">
        <f t="shared" si="6"/>
        <v>384.39</v>
      </c>
      <c r="G39" s="133">
        <f t="shared" si="2"/>
        <v>642681.36</v>
      </c>
      <c r="H39" s="133">
        <f>H5+H13+H15+H17+H19+H21+H23+H25+H27+H29+H31+H33+H35+H37</f>
        <v>343193.32000000007</v>
      </c>
      <c r="I39" s="133">
        <f t="shared" si="7"/>
        <v>33761.06</v>
      </c>
      <c r="J39" s="133">
        <f t="shared" si="7"/>
        <v>53582.04</v>
      </c>
      <c r="K39" s="133">
        <f>SUM(H39:J39)</f>
        <v>430536.42000000004</v>
      </c>
      <c r="L39" s="133">
        <f t="shared" si="4"/>
        <v>1073217.78</v>
      </c>
      <c r="M39" s="133">
        <f>M5+M13+M15+M17+M19+M21+M23+M25+M27+M29+M31+M33+M35+M37</f>
        <v>12075.67</v>
      </c>
      <c r="N39" s="101">
        <f t="shared" si="5"/>
        <v>1085293.45</v>
      </c>
      <c r="O39" s="35"/>
      <c r="P39" s="35"/>
      <c r="Q39" s="35"/>
    </row>
    <row r="40" spans="1:17" s="32" customFormat="1" x14ac:dyDescent="0.25"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05"/>
      <c r="O40" s="35"/>
      <c r="P40" s="35"/>
      <c r="Q40" s="35"/>
    </row>
    <row r="41" spans="1:17" s="32" customFormat="1" x14ac:dyDescent="0.25">
      <c r="N41" s="71"/>
      <c r="O41" s="35"/>
      <c r="P41" s="35"/>
      <c r="Q41" s="35"/>
    </row>
    <row r="42" spans="1:17" x14ac:dyDescent="0.25">
      <c r="Q42" s="33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" bottom="0.17" header="0.17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EF20-373D-4048-828C-2A1B85B7CB9B}">
  <sheetPr>
    <tabColor theme="0"/>
  </sheetPr>
  <dimension ref="A1:Q49"/>
  <sheetViews>
    <sheetView zoomScale="85" zoomScaleNormal="85" workbookViewId="0">
      <selection activeCell="M38" sqref="M38"/>
    </sheetView>
  </sheetViews>
  <sheetFormatPr defaultColWidth="9.109375" defaultRowHeight="13.8" x14ac:dyDescent="0.25"/>
  <cols>
    <col min="1" max="1" width="34.6640625" style="25" customWidth="1"/>
    <col min="2" max="2" width="4" style="25" customWidth="1"/>
    <col min="3" max="3" width="7.6640625" style="25" customWidth="1"/>
    <col min="4" max="4" width="8.5546875" style="25" customWidth="1"/>
    <col min="5" max="6" width="6.44140625" style="25" customWidth="1"/>
    <col min="7" max="7" width="12.33203125" style="25" customWidth="1"/>
    <col min="8" max="8" width="9.44140625" style="25" bestFit="1" customWidth="1"/>
    <col min="9" max="9" width="7.44140625" style="25" customWidth="1"/>
    <col min="10" max="10" width="9.109375" style="25"/>
    <col min="11" max="11" width="10.6640625" style="25" customWidth="1"/>
    <col min="12" max="12" width="7.88671875" style="25" customWidth="1"/>
    <col min="13" max="13" width="7.44140625" style="25" customWidth="1"/>
    <col min="14" max="14" width="11.5546875" style="70" customWidth="1"/>
    <col min="15" max="15" width="9.109375" style="25" customWidth="1"/>
    <col min="16" max="16384" width="9.109375" style="25"/>
  </cols>
  <sheetData>
    <row r="1" spans="1:16" ht="13.5" customHeight="1" x14ac:dyDescent="0.25">
      <c r="A1" s="29" t="s">
        <v>70</v>
      </c>
    </row>
    <row r="2" spans="1:16" ht="12" customHeight="1" x14ac:dyDescent="0.25">
      <c r="A2" s="53" t="s">
        <v>0</v>
      </c>
      <c r="B2" s="229"/>
      <c r="C2" s="257" t="s">
        <v>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86" t="s">
        <v>2</v>
      </c>
    </row>
    <row r="3" spans="1:16" ht="24" customHeight="1" x14ac:dyDescent="0.25">
      <c r="A3" s="183" t="s">
        <v>3</v>
      </c>
      <c r="B3" s="59"/>
      <c r="C3" s="59" t="s">
        <v>36</v>
      </c>
      <c r="D3" s="59" t="s">
        <v>5</v>
      </c>
      <c r="E3" s="59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  <c r="M3" s="59" t="s">
        <v>14</v>
      </c>
      <c r="N3" s="104"/>
    </row>
    <row r="4" spans="1:16" ht="14.25" customHeight="1" x14ac:dyDescent="0.25">
      <c r="A4" s="227" t="s">
        <v>15</v>
      </c>
      <c r="B4" s="175" t="s">
        <v>16</v>
      </c>
      <c r="C4" s="141">
        <f>C6+C8+C10</f>
        <v>1365.71</v>
      </c>
      <c r="D4" s="141">
        <f t="shared" ref="D4:F5" si="0">D6+D8+D10</f>
        <v>538.77</v>
      </c>
      <c r="E4" s="141">
        <f t="shared" si="0"/>
        <v>1.61</v>
      </c>
      <c r="F4" s="141">
        <f t="shared" si="0"/>
        <v>19.57</v>
      </c>
      <c r="G4" s="141">
        <f>SUM(C4:F4)</f>
        <v>1925.6599999999999</v>
      </c>
      <c r="H4" s="141">
        <f>H6+H8+H10</f>
        <v>1613.55</v>
      </c>
      <c r="I4" s="141">
        <f t="shared" ref="I4:J5" si="1">I6+I8+I10</f>
        <v>111.42</v>
      </c>
      <c r="J4" s="141">
        <f t="shared" si="1"/>
        <v>278.23</v>
      </c>
      <c r="K4" s="141">
        <f>SUM(H4:J4)</f>
        <v>2003.2</v>
      </c>
      <c r="L4" s="141">
        <f>G4+K4</f>
        <v>3928.8599999999997</v>
      </c>
      <c r="M4" s="141">
        <f>M6+M8+M10</f>
        <v>1046.3399999999999</v>
      </c>
      <c r="N4" s="142">
        <f>SUM(L4:M4)</f>
        <v>4975.2</v>
      </c>
    </row>
    <row r="5" spans="1:16" ht="13.5" customHeight="1" x14ac:dyDescent="0.25">
      <c r="A5" s="230"/>
      <c r="B5" s="175" t="s">
        <v>38</v>
      </c>
      <c r="C5" s="143">
        <f>C7+C9+C11</f>
        <v>301424</v>
      </c>
      <c r="D5" s="143">
        <f t="shared" si="0"/>
        <v>114851</v>
      </c>
      <c r="E5" s="143">
        <f t="shared" si="0"/>
        <v>53</v>
      </c>
      <c r="F5" s="143">
        <f t="shared" si="0"/>
        <v>2121</v>
      </c>
      <c r="G5" s="143">
        <f>SUM(C5:F5)</f>
        <v>418449</v>
      </c>
      <c r="H5" s="143">
        <f>H7+H9+H11</f>
        <v>293443</v>
      </c>
      <c r="I5" s="143">
        <f t="shared" si="1"/>
        <v>21918</v>
      </c>
      <c r="J5" s="143">
        <f t="shared" si="1"/>
        <v>56220</v>
      </c>
      <c r="K5" s="143">
        <f>SUM(H5:J5)</f>
        <v>371581</v>
      </c>
      <c r="L5" s="143">
        <f>G5+K5</f>
        <v>790030</v>
      </c>
      <c r="M5" s="143">
        <f>M7+M9+M11</f>
        <v>137232</v>
      </c>
      <c r="N5" s="142">
        <f>SUM(L5:M5)</f>
        <v>927262</v>
      </c>
    </row>
    <row r="6" spans="1:16" ht="17.25" customHeight="1" x14ac:dyDescent="0.3">
      <c r="A6" s="258" t="s">
        <v>39</v>
      </c>
      <c r="B6" s="175" t="s">
        <v>16</v>
      </c>
      <c r="C6" s="5">
        <v>718.17</v>
      </c>
      <c r="D6" s="5">
        <v>305.25</v>
      </c>
      <c r="E6" s="144">
        <v>0</v>
      </c>
      <c r="F6" s="5">
        <v>18.22</v>
      </c>
      <c r="G6" s="144">
        <f>SUM(C6:F6)</f>
        <v>1041.6399999999999</v>
      </c>
      <c r="H6" s="5">
        <v>979.76</v>
      </c>
      <c r="I6" s="211">
        <v>91.33</v>
      </c>
      <c r="J6" s="5">
        <v>220.38</v>
      </c>
      <c r="K6" s="144">
        <f>SUM(H6:J6)</f>
        <v>1291.4699999999998</v>
      </c>
      <c r="L6" s="144">
        <f>G6+K6</f>
        <v>2333.1099999999997</v>
      </c>
      <c r="M6" s="211">
        <v>747.77</v>
      </c>
      <c r="N6" s="145">
        <f>SUM(L6:M6)</f>
        <v>3080.8799999999997</v>
      </c>
    </row>
    <row r="7" spans="1:16" ht="15.75" customHeight="1" x14ac:dyDescent="0.3">
      <c r="A7" s="258"/>
      <c r="B7" s="175" t="s">
        <v>38</v>
      </c>
      <c r="C7" s="5">
        <v>197441</v>
      </c>
      <c r="D7" s="5">
        <v>87244</v>
      </c>
      <c r="E7" s="144">
        <v>0</v>
      </c>
      <c r="F7" s="5">
        <v>2102</v>
      </c>
      <c r="G7" s="146">
        <f t="shared" ref="G7:G39" si="2">SUM(C7:F7)</f>
        <v>286787</v>
      </c>
      <c r="H7" s="5">
        <v>219232</v>
      </c>
      <c r="I7" s="5">
        <v>20915</v>
      </c>
      <c r="J7" s="5">
        <v>54651</v>
      </c>
      <c r="K7" s="146">
        <f t="shared" ref="K7:K37" si="3">SUM(H7:J7)</f>
        <v>294798</v>
      </c>
      <c r="L7" s="146">
        <f t="shared" ref="L7:L39" si="4">G7+K7</f>
        <v>581585</v>
      </c>
      <c r="M7" s="5">
        <v>125571</v>
      </c>
      <c r="N7" s="145">
        <f t="shared" ref="N7:N39" si="5">SUM(L7:M7)</f>
        <v>707156</v>
      </c>
    </row>
    <row r="8" spans="1:16" ht="27.75" customHeight="1" x14ac:dyDescent="0.3">
      <c r="A8" s="258" t="s">
        <v>40</v>
      </c>
      <c r="B8" s="175" t="s">
        <v>16</v>
      </c>
      <c r="C8" s="5">
        <v>291.05</v>
      </c>
      <c r="D8" s="5">
        <v>150.26</v>
      </c>
      <c r="E8" s="5">
        <v>1.61</v>
      </c>
      <c r="F8" s="5">
        <v>1.35</v>
      </c>
      <c r="G8" s="144">
        <f t="shared" si="2"/>
        <v>444.27000000000004</v>
      </c>
      <c r="H8" s="5">
        <v>316.63</v>
      </c>
      <c r="I8" s="5">
        <v>20.09</v>
      </c>
      <c r="J8" s="5">
        <v>57.85</v>
      </c>
      <c r="K8" s="144">
        <f t="shared" si="3"/>
        <v>394.57</v>
      </c>
      <c r="L8" s="144">
        <f t="shared" si="4"/>
        <v>838.84</v>
      </c>
      <c r="M8" s="5">
        <v>298.57</v>
      </c>
      <c r="N8" s="145">
        <f t="shared" si="5"/>
        <v>1137.4100000000001</v>
      </c>
    </row>
    <row r="9" spans="1:16" ht="15.6" x14ac:dyDescent="0.3">
      <c r="A9" s="258"/>
      <c r="B9" s="175" t="s">
        <v>38</v>
      </c>
      <c r="C9" s="5">
        <v>15774</v>
      </c>
      <c r="D9" s="5">
        <v>7498</v>
      </c>
      <c r="E9" s="5">
        <v>53</v>
      </c>
      <c r="F9" s="5">
        <v>19</v>
      </c>
      <c r="G9" s="146">
        <f t="shared" si="2"/>
        <v>23344</v>
      </c>
      <c r="H9" s="5">
        <v>8863</v>
      </c>
      <c r="I9" s="5">
        <v>1003</v>
      </c>
      <c r="J9" s="5">
        <v>1569</v>
      </c>
      <c r="K9" s="146">
        <f t="shared" si="3"/>
        <v>11435</v>
      </c>
      <c r="L9" s="146">
        <f t="shared" si="4"/>
        <v>34779</v>
      </c>
      <c r="M9" s="5">
        <v>11661</v>
      </c>
      <c r="N9" s="145">
        <f t="shared" si="5"/>
        <v>46440</v>
      </c>
    </row>
    <row r="10" spans="1:16" ht="14.25" customHeight="1" x14ac:dyDescent="0.3">
      <c r="A10" s="258" t="s">
        <v>41</v>
      </c>
      <c r="B10" s="175" t="s">
        <v>16</v>
      </c>
      <c r="C10" s="5">
        <v>356.49</v>
      </c>
      <c r="D10" s="5">
        <v>83.26</v>
      </c>
      <c r="E10" s="144">
        <v>0</v>
      </c>
      <c r="F10" s="135">
        <v>0</v>
      </c>
      <c r="G10" s="144">
        <f t="shared" si="2"/>
        <v>439.75</v>
      </c>
      <c r="H10" s="5">
        <v>317.16000000000003</v>
      </c>
      <c r="I10" s="135">
        <v>0</v>
      </c>
      <c r="J10" s="135">
        <v>0</v>
      </c>
      <c r="K10" s="144">
        <f t="shared" si="3"/>
        <v>317.16000000000003</v>
      </c>
      <c r="L10" s="144">
        <f t="shared" si="4"/>
        <v>756.91000000000008</v>
      </c>
      <c r="M10" s="135">
        <v>0</v>
      </c>
      <c r="N10" s="145">
        <f t="shared" si="5"/>
        <v>756.91000000000008</v>
      </c>
    </row>
    <row r="11" spans="1:16" ht="14.25" customHeight="1" x14ac:dyDescent="0.3">
      <c r="A11" s="258"/>
      <c r="B11" s="175" t="s">
        <v>38</v>
      </c>
      <c r="C11" s="5">
        <v>88209</v>
      </c>
      <c r="D11" s="5">
        <v>20109</v>
      </c>
      <c r="E11" s="144">
        <v>0</v>
      </c>
      <c r="F11" s="135">
        <v>0</v>
      </c>
      <c r="G11" s="146">
        <f t="shared" si="2"/>
        <v>108318</v>
      </c>
      <c r="H11" s="5">
        <v>65348</v>
      </c>
      <c r="I11" s="135">
        <v>0</v>
      </c>
      <c r="J11" s="135">
        <v>0</v>
      </c>
      <c r="K11" s="146">
        <f t="shared" si="3"/>
        <v>65348</v>
      </c>
      <c r="L11" s="146">
        <f t="shared" si="4"/>
        <v>173666</v>
      </c>
      <c r="M11" s="135">
        <v>0</v>
      </c>
      <c r="N11" s="145">
        <f t="shared" si="5"/>
        <v>173666</v>
      </c>
      <c r="O11" s="27"/>
    </row>
    <row r="12" spans="1:16" ht="14.25" customHeight="1" x14ac:dyDescent="0.3">
      <c r="A12" s="227" t="s">
        <v>21</v>
      </c>
      <c r="B12" s="175" t="s">
        <v>16</v>
      </c>
      <c r="C12" s="212">
        <v>1102.51</v>
      </c>
      <c r="D12" s="5">
        <v>665.07</v>
      </c>
      <c r="E12" s="211">
        <v>4.5999999999999996</v>
      </c>
      <c r="F12" s="5">
        <v>7.56</v>
      </c>
      <c r="G12" s="147">
        <f>SUM(C12:F12)</f>
        <v>1779.7399999999998</v>
      </c>
      <c r="H12" s="5">
        <v>1288.6300000000001</v>
      </c>
      <c r="I12" s="5">
        <v>71.819999999999993</v>
      </c>
      <c r="J12" s="5">
        <v>124.94</v>
      </c>
      <c r="K12" s="141">
        <f>SUM(H12:J12)</f>
        <v>1485.39</v>
      </c>
      <c r="L12" s="141">
        <f>G12+K12</f>
        <v>3265.13</v>
      </c>
      <c r="M12" s="5">
        <v>211.84</v>
      </c>
      <c r="N12" s="142">
        <f>SUM(L12:M12)</f>
        <v>3476.9700000000003</v>
      </c>
    </row>
    <row r="13" spans="1:16" ht="14.25" customHeight="1" x14ac:dyDescent="0.3">
      <c r="A13" s="228" t="s">
        <v>37</v>
      </c>
      <c r="B13" s="175" t="s">
        <v>38</v>
      </c>
      <c r="C13" s="5">
        <v>26995</v>
      </c>
      <c r="D13" s="5">
        <v>20409.5</v>
      </c>
      <c r="E13" s="211">
        <v>89</v>
      </c>
      <c r="F13" s="5">
        <v>322</v>
      </c>
      <c r="G13" s="143">
        <f t="shared" si="2"/>
        <v>47815.5</v>
      </c>
      <c r="H13" s="5">
        <v>34506</v>
      </c>
      <c r="I13" s="5">
        <v>2184</v>
      </c>
      <c r="J13" s="5">
        <v>2984</v>
      </c>
      <c r="K13" s="143">
        <f>SUM(H13:J13)</f>
        <v>39674</v>
      </c>
      <c r="L13" s="143">
        <f t="shared" si="4"/>
        <v>87489.5</v>
      </c>
      <c r="M13" s="5">
        <v>4649</v>
      </c>
      <c r="N13" s="142">
        <f t="shared" si="5"/>
        <v>92138.5</v>
      </c>
      <c r="P13" s="42"/>
    </row>
    <row r="14" spans="1:16" ht="14.25" customHeight="1" x14ac:dyDescent="0.3">
      <c r="A14" s="255" t="s">
        <v>23</v>
      </c>
      <c r="B14" s="175" t="s">
        <v>16</v>
      </c>
      <c r="C14" s="5">
        <v>14.82</v>
      </c>
      <c r="D14" s="5">
        <v>58.58</v>
      </c>
      <c r="E14" s="144">
        <v>1.66</v>
      </c>
      <c r="F14" s="5">
        <v>1.97</v>
      </c>
      <c r="G14" s="141">
        <f t="shared" si="2"/>
        <v>77.03</v>
      </c>
      <c r="H14" s="5">
        <v>22.09</v>
      </c>
      <c r="I14" s="5">
        <v>0.63</v>
      </c>
      <c r="J14" s="5">
        <v>4.0599999999999996</v>
      </c>
      <c r="K14" s="141">
        <f t="shared" si="3"/>
        <v>26.779999999999998</v>
      </c>
      <c r="L14" s="141">
        <f t="shared" si="4"/>
        <v>103.81</v>
      </c>
      <c r="M14" s="135">
        <v>0.9</v>
      </c>
      <c r="N14" s="142">
        <f t="shared" si="5"/>
        <v>104.71000000000001</v>
      </c>
    </row>
    <row r="15" spans="1:16" ht="14.25" customHeight="1" x14ac:dyDescent="0.3">
      <c r="A15" s="255"/>
      <c r="B15" s="175" t="s">
        <v>38</v>
      </c>
      <c r="C15" s="5">
        <v>2600</v>
      </c>
      <c r="D15" s="5">
        <v>8532</v>
      </c>
      <c r="E15" s="144">
        <v>30</v>
      </c>
      <c r="F15" s="5">
        <v>254</v>
      </c>
      <c r="G15" s="141">
        <f t="shared" si="2"/>
        <v>11416</v>
      </c>
      <c r="H15" s="5">
        <v>2839</v>
      </c>
      <c r="I15" s="5">
        <v>35</v>
      </c>
      <c r="J15" s="5">
        <v>634</v>
      </c>
      <c r="K15" s="141">
        <f t="shared" si="3"/>
        <v>3508</v>
      </c>
      <c r="L15" s="143">
        <f t="shared" si="4"/>
        <v>14924</v>
      </c>
      <c r="M15" s="135">
        <v>57</v>
      </c>
      <c r="N15" s="142">
        <f t="shared" si="5"/>
        <v>14981</v>
      </c>
    </row>
    <row r="16" spans="1:16" ht="14.25" customHeight="1" x14ac:dyDescent="0.3">
      <c r="A16" s="255" t="s">
        <v>24</v>
      </c>
      <c r="B16" s="175" t="s">
        <v>16</v>
      </c>
      <c r="C16" s="5">
        <v>360.39</v>
      </c>
      <c r="D16" s="5">
        <v>480.47</v>
      </c>
      <c r="E16" s="211">
        <v>7.13</v>
      </c>
      <c r="F16" s="5">
        <v>13.49</v>
      </c>
      <c r="G16" s="141">
        <f t="shared" si="2"/>
        <v>861.48</v>
      </c>
      <c r="H16" s="5">
        <v>282.37</v>
      </c>
      <c r="I16" s="5">
        <v>29.66</v>
      </c>
      <c r="J16" s="5">
        <v>39.06</v>
      </c>
      <c r="K16" s="141">
        <f t="shared" si="3"/>
        <v>351.09000000000003</v>
      </c>
      <c r="L16" s="141">
        <f t="shared" si="4"/>
        <v>1212.5700000000002</v>
      </c>
      <c r="M16" s="135">
        <v>44.92</v>
      </c>
      <c r="N16" s="142">
        <f t="shared" si="5"/>
        <v>1257.4900000000002</v>
      </c>
    </row>
    <row r="17" spans="1:15" ht="14.25" customHeight="1" x14ac:dyDescent="0.3">
      <c r="A17" s="255"/>
      <c r="B17" s="175" t="s">
        <v>38</v>
      </c>
      <c r="C17" s="5">
        <v>4758</v>
      </c>
      <c r="D17" s="5">
        <v>7429</v>
      </c>
      <c r="E17" s="211">
        <v>64</v>
      </c>
      <c r="F17" s="5">
        <v>343</v>
      </c>
      <c r="G17" s="143">
        <f t="shared" si="2"/>
        <v>12594</v>
      </c>
      <c r="H17" s="5">
        <v>3729</v>
      </c>
      <c r="I17" s="5">
        <v>479</v>
      </c>
      <c r="J17" s="5">
        <v>670</v>
      </c>
      <c r="K17" s="143">
        <f t="shared" si="3"/>
        <v>4878</v>
      </c>
      <c r="L17" s="143">
        <f t="shared" si="4"/>
        <v>17472</v>
      </c>
      <c r="M17" s="135">
        <v>526</v>
      </c>
      <c r="N17" s="142">
        <f t="shared" si="5"/>
        <v>17998</v>
      </c>
    </row>
    <row r="18" spans="1:15" ht="14.25" customHeight="1" x14ac:dyDescent="0.3">
      <c r="A18" s="256" t="s">
        <v>42</v>
      </c>
      <c r="B18" s="175" t="s">
        <v>16</v>
      </c>
      <c r="C18" s="5">
        <v>2.94</v>
      </c>
      <c r="D18" s="5">
        <v>5.0599999999999996</v>
      </c>
      <c r="E18" s="144">
        <v>0</v>
      </c>
      <c r="F18" s="135">
        <v>0</v>
      </c>
      <c r="G18" s="141">
        <f t="shared" si="2"/>
        <v>8</v>
      </c>
      <c r="H18" s="5">
        <v>0.44</v>
      </c>
      <c r="I18" s="135">
        <v>0</v>
      </c>
      <c r="J18" s="135">
        <v>2.5099999999999998</v>
      </c>
      <c r="K18" s="141">
        <f t="shared" si="3"/>
        <v>2.9499999999999997</v>
      </c>
      <c r="L18" s="141">
        <f t="shared" si="4"/>
        <v>10.95</v>
      </c>
      <c r="M18" s="135">
        <v>0</v>
      </c>
      <c r="N18" s="142">
        <f t="shared" si="5"/>
        <v>10.95</v>
      </c>
    </row>
    <row r="19" spans="1:15" ht="14.25" customHeight="1" x14ac:dyDescent="0.3">
      <c r="A19" s="256"/>
      <c r="B19" s="175" t="s">
        <v>38</v>
      </c>
      <c r="C19" s="5">
        <v>627</v>
      </c>
      <c r="D19" s="5">
        <v>775</v>
      </c>
      <c r="E19" s="144">
        <v>0</v>
      </c>
      <c r="F19" s="135">
        <v>0</v>
      </c>
      <c r="G19" s="141">
        <f t="shared" si="2"/>
        <v>1402</v>
      </c>
      <c r="H19" s="5">
        <v>61</v>
      </c>
      <c r="I19" s="135">
        <v>0</v>
      </c>
      <c r="J19" s="135">
        <v>66</v>
      </c>
      <c r="K19" s="141">
        <f t="shared" si="3"/>
        <v>127</v>
      </c>
      <c r="L19" s="141">
        <f t="shared" si="4"/>
        <v>1529</v>
      </c>
      <c r="M19" s="135">
        <v>0</v>
      </c>
      <c r="N19" s="142">
        <f t="shared" si="5"/>
        <v>1529</v>
      </c>
    </row>
    <row r="20" spans="1:15" ht="14.25" customHeight="1" x14ac:dyDescent="0.3">
      <c r="A20" s="256" t="s">
        <v>43</v>
      </c>
      <c r="B20" s="175" t="s">
        <v>16</v>
      </c>
      <c r="C20" s="135">
        <v>0</v>
      </c>
      <c r="D20" s="135">
        <v>0</v>
      </c>
      <c r="E20" s="144">
        <v>0</v>
      </c>
      <c r="F20" s="135">
        <v>0</v>
      </c>
      <c r="G20" s="141">
        <f t="shared" si="2"/>
        <v>0</v>
      </c>
      <c r="H20" s="135">
        <v>0</v>
      </c>
      <c r="I20" s="135">
        <v>0</v>
      </c>
      <c r="J20" s="135">
        <v>0</v>
      </c>
      <c r="K20" s="141">
        <f t="shared" si="3"/>
        <v>0</v>
      </c>
      <c r="L20" s="141">
        <f t="shared" si="4"/>
        <v>0</v>
      </c>
      <c r="M20" s="135">
        <v>1.3</v>
      </c>
      <c r="N20" s="142">
        <f t="shared" si="5"/>
        <v>1.3</v>
      </c>
    </row>
    <row r="21" spans="1:15" ht="14.25" customHeight="1" x14ac:dyDescent="0.3">
      <c r="A21" s="256"/>
      <c r="B21" s="175" t="s">
        <v>38</v>
      </c>
      <c r="C21" s="135">
        <v>0</v>
      </c>
      <c r="D21" s="135">
        <v>0</v>
      </c>
      <c r="E21" s="144">
        <v>0</v>
      </c>
      <c r="F21" s="135">
        <v>0</v>
      </c>
      <c r="G21" s="141">
        <f t="shared" si="2"/>
        <v>0</v>
      </c>
      <c r="H21" s="135">
        <v>0</v>
      </c>
      <c r="I21" s="135">
        <v>0</v>
      </c>
      <c r="J21" s="135">
        <v>0</v>
      </c>
      <c r="K21" s="141">
        <f t="shared" si="3"/>
        <v>0</v>
      </c>
      <c r="L21" s="141">
        <f t="shared" si="4"/>
        <v>0</v>
      </c>
      <c r="M21" s="135">
        <v>15</v>
      </c>
      <c r="N21" s="142">
        <f t="shared" si="5"/>
        <v>15</v>
      </c>
    </row>
    <row r="22" spans="1:15" ht="14.25" customHeight="1" x14ac:dyDescent="0.3">
      <c r="A22" s="227" t="s">
        <v>27</v>
      </c>
      <c r="B22" s="175" t="s">
        <v>16</v>
      </c>
      <c r="C22" s="5">
        <v>3.53</v>
      </c>
      <c r="D22" s="135">
        <v>2.95</v>
      </c>
      <c r="E22" s="144">
        <v>0</v>
      </c>
      <c r="F22" s="135">
        <v>0</v>
      </c>
      <c r="G22" s="141">
        <f t="shared" si="2"/>
        <v>6.48</v>
      </c>
      <c r="H22" s="5">
        <v>1.75</v>
      </c>
      <c r="I22" s="135">
        <v>0</v>
      </c>
      <c r="J22" s="135">
        <v>2.09</v>
      </c>
      <c r="K22" s="141">
        <f t="shared" si="3"/>
        <v>3.84</v>
      </c>
      <c r="L22" s="141">
        <f t="shared" si="4"/>
        <v>10.32</v>
      </c>
      <c r="M22" s="135">
        <v>0.09</v>
      </c>
      <c r="N22" s="142">
        <f t="shared" si="5"/>
        <v>10.41</v>
      </c>
    </row>
    <row r="23" spans="1:15" ht="14.25" customHeight="1" x14ac:dyDescent="0.3">
      <c r="A23" s="230"/>
      <c r="B23" s="175" t="s">
        <v>38</v>
      </c>
      <c r="C23" s="5">
        <v>39</v>
      </c>
      <c r="D23" s="135">
        <v>5</v>
      </c>
      <c r="E23" s="144">
        <v>0</v>
      </c>
      <c r="F23" s="135">
        <v>0</v>
      </c>
      <c r="G23" s="141">
        <f t="shared" si="2"/>
        <v>44</v>
      </c>
      <c r="H23" s="5">
        <v>40</v>
      </c>
      <c r="I23" s="135">
        <v>0</v>
      </c>
      <c r="J23" s="135">
        <v>10</v>
      </c>
      <c r="K23" s="141">
        <f t="shared" si="3"/>
        <v>50</v>
      </c>
      <c r="L23" s="141">
        <f t="shared" si="4"/>
        <v>94</v>
      </c>
      <c r="M23" s="135">
        <v>2</v>
      </c>
      <c r="N23" s="142">
        <f t="shared" si="5"/>
        <v>96</v>
      </c>
    </row>
    <row r="24" spans="1:15" ht="14.25" customHeight="1" x14ac:dyDescent="0.3">
      <c r="A24" s="255" t="s">
        <v>28</v>
      </c>
      <c r="B24" s="175" t="s">
        <v>16</v>
      </c>
      <c r="C24" s="5">
        <v>65.33</v>
      </c>
      <c r="D24" s="135">
        <v>4.53</v>
      </c>
      <c r="E24" s="211">
        <v>0</v>
      </c>
      <c r="F24" s="135">
        <v>0</v>
      </c>
      <c r="G24" s="141">
        <f t="shared" si="2"/>
        <v>69.86</v>
      </c>
      <c r="H24" s="5">
        <v>1.61</v>
      </c>
      <c r="I24" s="135">
        <v>0</v>
      </c>
      <c r="J24" s="135">
        <v>0</v>
      </c>
      <c r="K24" s="141">
        <f t="shared" si="3"/>
        <v>1.61</v>
      </c>
      <c r="L24" s="141">
        <f t="shared" si="4"/>
        <v>71.47</v>
      </c>
      <c r="M24" s="135">
        <v>0</v>
      </c>
      <c r="N24" s="142">
        <f t="shared" si="5"/>
        <v>71.47</v>
      </c>
    </row>
    <row r="25" spans="1:15" ht="14.25" customHeight="1" x14ac:dyDescent="0.3">
      <c r="A25" s="255"/>
      <c r="B25" s="175" t="s">
        <v>38</v>
      </c>
      <c r="C25" s="5">
        <v>157</v>
      </c>
      <c r="D25" s="135">
        <v>40</v>
      </c>
      <c r="E25" s="211">
        <v>0</v>
      </c>
      <c r="F25" s="135">
        <v>0</v>
      </c>
      <c r="G25" s="143">
        <f t="shared" si="2"/>
        <v>197</v>
      </c>
      <c r="H25" s="5">
        <v>6</v>
      </c>
      <c r="I25" s="135">
        <v>0</v>
      </c>
      <c r="J25" s="135">
        <v>0</v>
      </c>
      <c r="K25" s="143">
        <f t="shared" si="3"/>
        <v>6</v>
      </c>
      <c r="L25" s="143">
        <f t="shared" si="4"/>
        <v>203</v>
      </c>
      <c r="M25" s="135">
        <v>0</v>
      </c>
      <c r="N25" s="142">
        <f t="shared" si="5"/>
        <v>203</v>
      </c>
    </row>
    <row r="26" spans="1:15" ht="14.25" customHeight="1" x14ac:dyDescent="0.3">
      <c r="A26" s="255" t="s">
        <v>29</v>
      </c>
      <c r="B26" s="175" t="s">
        <v>16</v>
      </c>
      <c r="C26" s="5">
        <v>0</v>
      </c>
      <c r="D26" s="135">
        <v>0</v>
      </c>
      <c r="E26" s="144">
        <v>0</v>
      </c>
      <c r="F26" s="135">
        <v>0</v>
      </c>
      <c r="G26" s="141">
        <f t="shared" si="2"/>
        <v>0</v>
      </c>
      <c r="H26" s="135">
        <v>0</v>
      </c>
      <c r="I26" s="135">
        <v>0</v>
      </c>
      <c r="J26" s="135">
        <v>0</v>
      </c>
      <c r="K26" s="141">
        <f t="shared" si="3"/>
        <v>0</v>
      </c>
      <c r="L26" s="141">
        <f t="shared" si="4"/>
        <v>0</v>
      </c>
      <c r="M26" s="135">
        <v>0</v>
      </c>
      <c r="N26" s="142">
        <f t="shared" si="5"/>
        <v>0</v>
      </c>
      <c r="O26" s="40"/>
    </row>
    <row r="27" spans="1:15" ht="14.25" customHeight="1" x14ac:dyDescent="0.3">
      <c r="A27" s="255"/>
      <c r="B27" s="175" t="s">
        <v>38</v>
      </c>
      <c r="C27" s="5">
        <v>0</v>
      </c>
      <c r="D27" s="135">
        <v>0</v>
      </c>
      <c r="E27" s="144">
        <v>0</v>
      </c>
      <c r="F27" s="135">
        <v>0</v>
      </c>
      <c r="G27" s="141">
        <f t="shared" si="2"/>
        <v>0</v>
      </c>
      <c r="H27" s="135">
        <v>0</v>
      </c>
      <c r="I27" s="135">
        <v>0</v>
      </c>
      <c r="J27" s="135">
        <v>0</v>
      </c>
      <c r="K27" s="141">
        <f t="shared" si="3"/>
        <v>0</v>
      </c>
      <c r="L27" s="141">
        <f t="shared" si="4"/>
        <v>0</v>
      </c>
      <c r="M27" s="135">
        <v>0</v>
      </c>
      <c r="N27" s="142">
        <f t="shared" si="5"/>
        <v>0</v>
      </c>
      <c r="O27" s="40"/>
    </row>
    <row r="28" spans="1:15" ht="14.25" customHeight="1" x14ac:dyDescent="0.3">
      <c r="A28" s="255" t="s">
        <v>30</v>
      </c>
      <c r="B28" s="175" t="s">
        <v>16</v>
      </c>
      <c r="C28" s="5">
        <v>0.75</v>
      </c>
      <c r="D28" s="135">
        <v>0</v>
      </c>
      <c r="E28" s="211">
        <v>0</v>
      </c>
      <c r="F28" s="135">
        <v>0</v>
      </c>
      <c r="G28" s="141">
        <f t="shared" si="2"/>
        <v>0.75</v>
      </c>
      <c r="H28" s="5">
        <v>0</v>
      </c>
      <c r="I28" s="135">
        <v>0</v>
      </c>
      <c r="J28" s="135">
        <v>0</v>
      </c>
      <c r="K28" s="141">
        <f t="shared" si="3"/>
        <v>0</v>
      </c>
      <c r="L28" s="141">
        <f t="shared" si="4"/>
        <v>0.75</v>
      </c>
      <c r="M28" s="135">
        <v>0</v>
      </c>
      <c r="N28" s="142">
        <f t="shared" si="5"/>
        <v>0.75</v>
      </c>
      <c r="O28" s="40"/>
    </row>
    <row r="29" spans="1:15" ht="14.25" customHeight="1" x14ac:dyDescent="0.3">
      <c r="A29" s="255"/>
      <c r="B29" s="175" t="s">
        <v>38</v>
      </c>
      <c r="C29" s="5">
        <v>17</v>
      </c>
      <c r="D29" s="135">
        <v>0</v>
      </c>
      <c r="E29" s="211">
        <v>0</v>
      </c>
      <c r="F29" s="135">
        <v>0</v>
      </c>
      <c r="G29" s="141">
        <f t="shared" si="2"/>
        <v>17</v>
      </c>
      <c r="H29" s="5">
        <v>0</v>
      </c>
      <c r="I29" s="135">
        <v>0</v>
      </c>
      <c r="J29" s="135">
        <v>0</v>
      </c>
      <c r="K29" s="141">
        <f t="shared" si="3"/>
        <v>0</v>
      </c>
      <c r="L29" s="141">
        <f t="shared" si="4"/>
        <v>17</v>
      </c>
      <c r="M29" s="135">
        <v>0</v>
      </c>
      <c r="N29" s="142">
        <f t="shared" si="5"/>
        <v>17</v>
      </c>
      <c r="O29" s="40"/>
    </row>
    <row r="30" spans="1:15" ht="14.25" customHeight="1" x14ac:dyDescent="0.3">
      <c r="A30" s="255" t="s">
        <v>31</v>
      </c>
      <c r="B30" s="175" t="s">
        <v>16</v>
      </c>
      <c r="C30" s="5">
        <v>77.84</v>
      </c>
      <c r="D30" s="135">
        <v>11.78</v>
      </c>
      <c r="E30" s="211">
        <v>0.18</v>
      </c>
      <c r="F30" s="135">
        <v>0.12</v>
      </c>
      <c r="G30" s="141">
        <f t="shared" si="2"/>
        <v>89.920000000000016</v>
      </c>
      <c r="H30" s="5">
        <v>33.03</v>
      </c>
      <c r="I30" s="135">
        <v>5.62</v>
      </c>
      <c r="J30" s="135">
        <v>6.82</v>
      </c>
      <c r="K30" s="141">
        <f t="shared" si="3"/>
        <v>45.47</v>
      </c>
      <c r="L30" s="141">
        <f t="shared" si="4"/>
        <v>135.39000000000001</v>
      </c>
      <c r="M30" s="135">
        <v>16.62</v>
      </c>
      <c r="N30" s="142">
        <f t="shared" si="5"/>
        <v>152.01000000000002</v>
      </c>
      <c r="O30" s="40"/>
    </row>
    <row r="31" spans="1:15" ht="14.25" customHeight="1" x14ac:dyDescent="0.3">
      <c r="A31" s="255"/>
      <c r="B31" s="175" t="s">
        <v>38</v>
      </c>
      <c r="C31" s="5">
        <v>10932</v>
      </c>
      <c r="D31" s="135">
        <v>1617</v>
      </c>
      <c r="E31" s="211">
        <v>7</v>
      </c>
      <c r="F31" s="135">
        <v>19</v>
      </c>
      <c r="G31" s="141">
        <f t="shared" si="2"/>
        <v>12575</v>
      </c>
      <c r="H31" s="5">
        <v>5892</v>
      </c>
      <c r="I31" s="135">
        <v>342</v>
      </c>
      <c r="J31" s="135">
        <v>1048</v>
      </c>
      <c r="K31" s="141">
        <f t="shared" si="3"/>
        <v>7282</v>
      </c>
      <c r="L31" s="141">
        <f t="shared" si="4"/>
        <v>19857</v>
      </c>
      <c r="M31" s="135">
        <v>2045</v>
      </c>
      <c r="N31" s="142">
        <f t="shared" si="5"/>
        <v>21902</v>
      </c>
      <c r="O31" s="40"/>
    </row>
    <row r="32" spans="1:15" ht="14.25" customHeight="1" x14ac:dyDescent="0.3">
      <c r="A32" s="255" t="s">
        <v>32</v>
      </c>
      <c r="B32" s="175" t="s">
        <v>16</v>
      </c>
      <c r="C32" s="135">
        <v>0</v>
      </c>
      <c r="D32" s="135">
        <v>0</v>
      </c>
      <c r="E32" s="144">
        <v>0</v>
      </c>
      <c r="F32" s="135">
        <v>0</v>
      </c>
      <c r="G32" s="141">
        <f t="shared" si="2"/>
        <v>0</v>
      </c>
      <c r="H32" s="135">
        <v>0</v>
      </c>
      <c r="I32" s="135">
        <v>0</v>
      </c>
      <c r="J32" s="135">
        <v>0</v>
      </c>
      <c r="K32" s="141">
        <f t="shared" si="3"/>
        <v>0</v>
      </c>
      <c r="L32" s="141">
        <f t="shared" si="4"/>
        <v>0</v>
      </c>
      <c r="M32" s="135">
        <v>0</v>
      </c>
      <c r="N32" s="142">
        <f t="shared" si="5"/>
        <v>0</v>
      </c>
    </row>
    <row r="33" spans="1:17" ht="14.25" customHeight="1" x14ac:dyDescent="0.3">
      <c r="A33" s="255"/>
      <c r="B33" s="175" t="s">
        <v>38</v>
      </c>
      <c r="C33" s="135">
        <v>0</v>
      </c>
      <c r="D33" s="135">
        <v>0</v>
      </c>
      <c r="E33" s="144">
        <v>0</v>
      </c>
      <c r="F33" s="135">
        <v>0</v>
      </c>
      <c r="G33" s="141">
        <f t="shared" si="2"/>
        <v>0</v>
      </c>
      <c r="H33" s="135">
        <v>0</v>
      </c>
      <c r="I33" s="135">
        <v>0</v>
      </c>
      <c r="J33" s="135">
        <v>0</v>
      </c>
      <c r="K33" s="141">
        <f t="shared" si="3"/>
        <v>0</v>
      </c>
      <c r="L33" s="141">
        <f t="shared" si="4"/>
        <v>0</v>
      </c>
      <c r="M33" s="135">
        <v>0</v>
      </c>
      <c r="N33" s="142">
        <f t="shared" si="5"/>
        <v>0</v>
      </c>
    </row>
    <row r="34" spans="1:17" ht="14.25" customHeight="1" x14ac:dyDescent="0.3">
      <c r="A34" s="255" t="s">
        <v>33</v>
      </c>
      <c r="B34" s="175" t="s">
        <v>16</v>
      </c>
      <c r="C34" s="5">
        <v>0.56999999999999995</v>
      </c>
      <c r="D34" s="135">
        <v>0</v>
      </c>
      <c r="E34" s="144">
        <v>0</v>
      </c>
      <c r="F34" s="135">
        <v>0</v>
      </c>
      <c r="G34" s="141">
        <f t="shared" si="2"/>
        <v>0.56999999999999995</v>
      </c>
      <c r="H34" s="5">
        <v>0</v>
      </c>
      <c r="I34" s="135">
        <v>0</v>
      </c>
      <c r="J34" s="135">
        <v>0</v>
      </c>
      <c r="K34" s="141">
        <f t="shared" si="3"/>
        <v>0</v>
      </c>
      <c r="L34" s="141">
        <f t="shared" si="4"/>
        <v>0.56999999999999995</v>
      </c>
      <c r="M34" s="135">
        <v>0</v>
      </c>
      <c r="N34" s="142">
        <f t="shared" si="5"/>
        <v>0.56999999999999995</v>
      </c>
    </row>
    <row r="35" spans="1:17" ht="14.25" customHeight="1" x14ac:dyDescent="0.3">
      <c r="A35" s="255"/>
      <c r="B35" s="175" t="s">
        <v>38</v>
      </c>
      <c r="C35" s="5">
        <v>99.96</v>
      </c>
      <c r="D35" s="135">
        <v>0</v>
      </c>
      <c r="E35" s="144">
        <v>0</v>
      </c>
      <c r="F35" s="135">
        <v>0</v>
      </c>
      <c r="G35" s="143">
        <f t="shared" si="2"/>
        <v>99.96</v>
      </c>
      <c r="H35" s="5">
        <v>0</v>
      </c>
      <c r="I35" s="135">
        <v>0</v>
      </c>
      <c r="J35" s="135">
        <v>0</v>
      </c>
      <c r="K35" s="143">
        <f t="shared" si="3"/>
        <v>0</v>
      </c>
      <c r="L35" s="143">
        <f t="shared" si="4"/>
        <v>99.96</v>
      </c>
      <c r="M35" s="135">
        <v>0</v>
      </c>
      <c r="N35" s="142">
        <f t="shared" si="5"/>
        <v>99.96</v>
      </c>
    </row>
    <row r="36" spans="1:17" ht="14.25" customHeight="1" x14ac:dyDescent="0.3">
      <c r="A36" s="255" t="s">
        <v>34</v>
      </c>
      <c r="B36" s="175" t="s">
        <v>16</v>
      </c>
      <c r="C36" s="5">
        <v>1.2</v>
      </c>
      <c r="D36" s="135">
        <v>0</v>
      </c>
      <c r="E36" s="211">
        <v>0</v>
      </c>
      <c r="F36" s="135">
        <v>0</v>
      </c>
      <c r="G36" s="141">
        <f t="shared" si="2"/>
        <v>1.2</v>
      </c>
      <c r="H36" s="5">
        <v>0</v>
      </c>
      <c r="I36" s="135">
        <v>0</v>
      </c>
      <c r="J36" s="135">
        <v>0</v>
      </c>
      <c r="K36" s="141">
        <f t="shared" si="3"/>
        <v>0</v>
      </c>
      <c r="L36" s="141">
        <f t="shared" si="4"/>
        <v>1.2</v>
      </c>
      <c r="M36" s="135">
        <v>0</v>
      </c>
      <c r="N36" s="142">
        <f t="shared" si="5"/>
        <v>1.2</v>
      </c>
      <c r="O36" s="27"/>
      <c r="P36" s="27"/>
      <c r="Q36" s="27"/>
    </row>
    <row r="37" spans="1:17" ht="14.25" customHeight="1" x14ac:dyDescent="0.3">
      <c r="A37" s="255"/>
      <c r="B37" s="175" t="s">
        <v>38</v>
      </c>
      <c r="C37" s="5">
        <v>5</v>
      </c>
      <c r="D37" s="135">
        <v>0</v>
      </c>
      <c r="E37" s="211">
        <v>0</v>
      </c>
      <c r="F37" s="135">
        <v>0</v>
      </c>
      <c r="G37" s="142">
        <f t="shared" si="2"/>
        <v>5</v>
      </c>
      <c r="H37" s="5">
        <v>0</v>
      </c>
      <c r="I37" s="135">
        <v>0</v>
      </c>
      <c r="J37" s="135">
        <v>0</v>
      </c>
      <c r="K37" s="142">
        <f t="shared" si="3"/>
        <v>0</v>
      </c>
      <c r="L37" s="143">
        <f t="shared" si="4"/>
        <v>5</v>
      </c>
      <c r="M37" s="145">
        <v>0</v>
      </c>
      <c r="N37" s="142">
        <f t="shared" si="5"/>
        <v>5</v>
      </c>
      <c r="O37" s="27"/>
      <c r="P37" s="27"/>
      <c r="Q37" s="27"/>
    </row>
    <row r="38" spans="1:17" ht="14.25" customHeight="1" x14ac:dyDescent="0.25">
      <c r="A38" s="230" t="s">
        <v>35</v>
      </c>
      <c r="B38" s="175" t="s">
        <v>16</v>
      </c>
      <c r="C38" s="147">
        <f>C4+C12+C14+C16+C18+C20+C22+C24+C26+C28+C30+C32+C34+C36</f>
        <v>2995.5900000000006</v>
      </c>
      <c r="D38" s="141">
        <f>D4+D12+D14+D16+D18+D20+D22+D24+D26+D28+D30+D32+D34+D36</f>
        <v>1767.21</v>
      </c>
      <c r="E38" s="141">
        <f>E4+E12+E14+E16+E18+E20+E22+E24+E26+E28+E30+E32+E34+E36</f>
        <v>15.18</v>
      </c>
      <c r="F38" s="141">
        <f>F4+F12+F14+F16+F18+F20+F22+F24+F26+F28+F30+F32+F34+F36</f>
        <v>42.709999999999994</v>
      </c>
      <c r="G38" s="147">
        <f>SUM(C38:F38)</f>
        <v>4820.6900000000014</v>
      </c>
      <c r="H38" s="141">
        <f>H4+H12+H14+H16+H18+H20+H22+H24+H26+H28+H30+H32+H34+H36</f>
        <v>3243.4700000000007</v>
      </c>
      <c r="I38" s="141">
        <f>I4+I12+I14+I16+I18+I20+I22+I24+I26+I28+I30+I32+I34+I36</f>
        <v>219.15</v>
      </c>
      <c r="J38" s="141">
        <f>J4+J12+J14+J16+J18+J20+J22+J24+J26+J28+J30+J32+J34+J36</f>
        <v>457.71</v>
      </c>
      <c r="K38" s="141">
        <f>SUM(H38:J38)</f>
        <v>3920.3300000000008</v>
      </c>
      <c r="L38" s="147">
        <f>G38+K38</f>
        <v>8741.0200000000023</v>
      </c>
      <c r="M38" s="147">
        <f>M4+M12+M14+M16+M18+M20+M22+M24+M26+M28+M30+M32+M34+M36</f>
        <v>1322.0099999999998</v>
      </c>
      <c r="N38" s="142">
        <f>SUM(L38:M38)</f>
        <v>10063.030000000002</v>
      </c>
      <c r="O38" s="28"/>
      <c r="P38" s="27"/>
      <c r="Q38" s="27"/>
    </row>
    <row r="39" spans="1:17" ht="14.25" customHeight="1" x14ac:dyDescent="0.25">
      <c r="A39" s="228"/>
      <c r="B39" s="175" t="s">
        <v>38</v>
      </c>
      <c r="C39" s="143">
        <f>C5+C13+C15+C17+C19+C21+C23+C25+C27+C29+C31+C33+C35+C37</f>
        <v>347653.96</v>
      </c>
      <c r="D39" s="143">
        <f t="shared" ref="D39:F39" si="6">D5+D13+D15+D17+D19+D21+D23+D25+D27+D29+D31+D33+D35+D37</f>
        <v>153658.5</v>
      </c>
      <c r="E39" s="143">
        <f t="shared" si="6"/>
        <v>243</v>
      </c>
      <c r="F39" s="143">
        <f t="shared" si="6"/>
        <v>3059</v>
      </c>
      <c r="G39" s="143">
        <f t="shared" si="2"/>
        <v>504614.46</v>
      </c>
      <c r="H39" s="143">
        <f>H5+H13+H15+H17+H19+H21+H23+H25+H27+H29+H31+H33+H35+H37</f>
        <v>340516</v>
      </c>
      <c r="I39" s="143">
        <f t="shared" ref="I39:J39" si="7">I5+I13+I15+I17+I19+I21+I23+I25+I27+I29+I31+I33+I35+I37</f>
        <v>24958</v>
      </c>
      <c r="J39" s="143">
        <f t="shared" si="7"/>
        <v>61632</v>
      </c>
      <c r="K39" s="143">
        <f>SUM(H39:J39)</f>
        <v>427106</v>
      </c>
      <c r="L39" s="143">
        <f t="shared" si="4"/>
        <v>931720.46</v>
      </c>
      <c r="M39" s="143">
        <f>M5+M13+M15+M17+M19+M21+M23+M25+M27+M29+M31+M33+M35+M37</f>
        <v>144526</v>
      </c>
      <c r="N39" s="142">
        <f t="shared" si="5"/>
        <v>1076246.46</v>
      </c>
      <c r="O39" s="27"/>
      <c r="P39" s="27"/>
      <c r="Q39" s="27"/>
    </row>
    <row r="40" spans="1:17" x14ac:dyDescent="0.25"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48"/>
      <c r="O40" s="27"/>
      <c r="P40" s="27"/>
      <c r="Q40" s="27"/>
    </row>
    <row r="41" spans="1:17" x14ac:dyDescent="0.25">
      <c r="O41" s="27"/>
      <c r="P41" s="27"/>
      <c r="Q41" s="27"/>
    </row>
    <row r="42" spans="1:17" x14ac:dyDescent="0.25">
      <c r="Q42" s="27"/>
    </row>
    <row r="43" spans="1:17" x14ac:dyDescent="0.25">
      <c r="C43" s="29"/>
    </row>
    <row r="45" spans="1:17" x14ac:dyDescent="0.25">
      <c r="D45" s="29"/>
      <c r="I45" s="29"/>
    </row>
    <row r="49" spans="13:13" x14ac:dyDescent="0.25">
      <c r="M49" s="29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17" bottom="0.17" header="0.17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458E-0E0D-478E-AC1A-700CDFABAA09}">
  <sheetPr>
    <tabColor theme="0"/>
  </sheetPr>
  <dimension ref="A1:Q43"/>
  <sheetViews>
    <sheetView topLeftCell="A4" zoomScale="85" zoomScaleNormal="85" workbookViewId="0">
      <selection activeCell="A39" sqref="A39"/>
    </sheetView>
  </sheetViews>
  <sheetFormatPr defaultColWidth="9.109375" defaultRowHeight="13.8" x14ac:dyDescent="0.25"/>
  <cols>
    <col min="1" max="1" width="34.6640625" style="31" customWidth="1"/>
    <col min="2" max="2" width="4" style="31" customWidth="1"/>
    <col min="3" max="3" width="8.5546875" style="31" customWidth="1"/>
    <col min="4" max="4" width="8" style="31" customWidth="1"/>
    <col min="5" max="5" width="5.44140625" style="31" customWidth="1"/>
    <col min="6" max="6" width="11.88671875" style="31" customWidth="1"/>
    <col min="7" max="7" width="12.5546875" style="31" customWidth="1"/>
    <col min="8" max="8" width="8" style="31" customWidth="1"/>
    <col min="9" max="9" width="7.6640625" style="31" customWidth="1"/>
    <col min="10" max="10" width="8" style="31" customWidth="1"/>
    <col min="11" max="11" width="11.109375" style="31" customWidth="1"/>
    <col min="12" max="12" width="7.88671875" style="31" customWidth="1"/>
    <col min="13" max="13" width="7.44140625" style="31" customWidth="1"/>
    <col min="14" max="14" width="12.88671875" style="69" customWidth="1"/>
    <col min="15" max="16384" width="9.109375" style="31"/>
  </cols>
  <sheetData>
    <row r="1" spans="1:15" x14ac:dyDescent="0.25">
      <c r="A1" s="231" t="s">
        <v>71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1"/>
      <c r="O1" s="32"/>
    </row>
    <row r="2" spans="1:15" ht="12" customHeight="1" x14ac:dyDescent="0.25">
      <c r="A2" s="180" t="s">
        <v>0</v>
      </c>
      <c r="B2" s="224"/>
      <c r="C2" s="249" t="s">
        <v>1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99" t="s">
        <v>2</v>
      </c>
      <c r="O2" s="32"/>
    </row>
    <row r="3" spans="1:15" ht="24.75" customHeight="1" x14ac:dyDescent="0.25">
      <c r="A3" s="93" t="s">
        <v>3</v>
      </c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95"/>
      <c r="O3" s="32"/>
    </row>
    <row r="4" spans="1:15" ht="14.25" customHeight="1" x14ac:dyDescent="0.25">
      <c r="A4" s="226" t="s">
        <v>15</v>
      </c>
      <c r="B4" s="74" t="s">
        <v>16</v>
      </c>
      <c r="C4" s="150">
        <f>C6+C8+C10</f>
        <v>2526.8900000000003</v>
      </c>
      <c r="D4" s="150">
        <f t="shared" ref="D4:F5" si="0">D6+D8+D10</f>
        <v>877.33</v>
      </c>
      <c r="E4" s="150">
        <f t="shared" si="0"/>
        <v>1.61</v>
      </c>
      <c r="F4" s="150">
        <f t="shared" si="0"/>
        <v>19.57</v>
      </c>
      <c r="G4" s="197">
        <f>SUM(C4:F4)</f>
        <v>3425.4000000000005</v>
      </c>
      <c r="H4" s="150">
        <f>H6+H8+H10</f>
        <v>2617.5299999999997</v>
      </c>
      <c r="I4" s="150">
        <f>I6+I8+I10</f>
        <v>201.98999999999998</v>
      </c>
      <c r="J4" s="150">
        <f t="shared" ref="I4:J5" si="1">J6+J8+J10</f>
        <v>430.3</v>
      </c>
      <c r="K4" s="150">
        <f>SUM(H4:J4)</f>
        <v>3249.8199999999997</v>
      </c>
      <c r="L4" s="150">
        <f>G4+K4</f>
        <v>6675.22</v>
      </c>
      <c r="M4" s="150">
        <f>M6+M8+M10</f>
        <v>1107.46</v>
      </c>
      <c r="N4" s="198">
        <f>SUM(L4:M4)</f>
        <v>7782.68</v>
      </c>
      <c r="O4" s="32"/>
    </row>
    <row r="5" spans="1:15" ht="14.25" customHeight="1" x14ac:dyDescent="0.25">
      <c r="A5" s="223"/>
      <c r="B5" s="74" t="s">
        <v>17</v>
      </c>
      <c r="C5" s="149">
        <f>C7+C9+C11</f>
        <v>620992</v>
      </c>
      <c r="D5" s="149">
        <f t="shared" si="0"/>
        <v>229465</v>
      </c>
      <c r="E5" s="149">
        <f t="shared" si="0"/>
        <v>53</v>
      </c>
      <c r="F5" s="149">
        <f t="shared" si="0"/>
        <v>2121</v>
      </c>
      <c r="G5" s="199">
        <f>SUM(C5:F5)</f>
        <v>852631</v>
      </c>
      <c r="H5" s="149">
        <f>H7+H9+H11</f>
        <v>591102</v>
      </c>
      <c r="I5" s="149">
        <f t="shared" si="1"/>
        <v>48864</v>
      </c>
      <c r="J5" s="149">
        <f t="shared" si="1"/>
        <v>105701</v>
      </c>
      <c r="K5" s="149">
        <f>SUM(H5:J5)</f>
        <v>745667</v>
      </c>
      <c r="L5" s="149">
        <f>G5+K5</f>
        <v>1598298</v>
      </c>
      <c r="M5" s="149">
        <f>M7+M9+M11</f>
        <v>147935</v>
      </c>
      <c r="N5" s="198">
        <f>SUM(L5:M5)</f>
        <v>1746233</v>
      </c>
      <c r="O5" s="32"/>
    </row>
    <row r="6" spans="1:15" ht="12.75" customHeight="1" x14ac:dyDescent="0.25">
      <c r="A6" s="248" t="s">
        <v>18</v>
      </c>
      <c r="B6" s="74" t="s">
        <v>16</v>
      </c>
      <c r="C6" s="139">
        <f>'Pierīga statistikas reģ.valsts'!C6+'Pierīga statistikas reģ.pārēji'!C6</f>
        <v>1580.6100000000001</v>
      </c>
      <c r="D6" s="139">
        <f>'Pierīga statistikas reģ.valsts'!D6+'Pierīga statistikas reģ.pārēji'!D6</f>
        <v>643.66000000000008</v>
      </c>
      <c r="E6" s="139">
        <f>'Pierīga statistikas reģ.valsts'!E6+'Pierīga statistikas reģ.pārēji'!E6</f>
        <v>0</v>
      </c>
      <c r="F6" s="139">
        <f>'Pierīga statistikas reģ.valsts'!F6+'Pierīga statistikas reģ.pārēji'!F6</f>
        <v>18.22</v>
      </c>
      <c r="G6" s="197">
        <f>SUM(C6:F6)</f>
        <v>2242.4900000000002</v>
      </c>
      <c r="H6" s="139">
        <f>'Pierīga statistikas reģ.valsts'!H6+'Pierīga statistikas reģ.pārēji'!H6</f>
        <v>1983.74</v>
      </c>
      <c r="I6" s="139">
        <f>'Pierīga statistikas reģ.valsts'!I6+'Pierīga statistikas reģ.pārēji'!I6</f>
        <v>181.89999999999998</v>
      </c>
      <c r="J6" s="139">
        <f>'Pierīga statistikas reģ.valsts'!J6+'Pierīga statistikas reģ.pārēji'!J6</f>
        <v>372.45</v>
      </c>
      <c r="K6" s="150">
        <f>SUM(H6:J6)</f>
        <v>2538.0899999999997</v>
      </c>
      <c r="L6" s="150">
        <f>G6+K6</f>
        <v>4780.58</v>
      </c>
      <c r="M6" s="139">
        <f>'Pierīga statistikas reģ.valsts'!M6+'Pierīga statistikas reģ.pārēji'!M6</f>
        <v>808.89</v>
      </c>
      <c r="N6" s="198">
        <f>SUM(L6:M6)</f>
        <v>5589.47</v>
      </c>
      <c r="O6" s="32"/>
    </row>
    <row r="7" spans="1:15" ht="13.5" customHeight="1" x14ac:dyDescent="0.25">
      <c r="A7" s="248"/>
      <c r="B7" s="74" t="s">
        <v>17</v>
      </c>
      <c r="C7" s="139">
        <f>'Pierīga statistikas reģ.valsts'!C7+'Pierīga statistikas reģ.pārēji'!C7</f>
        <v>494992</v>
      </c>
      <c r="D7" s="139">
        <f>'Pierīga statistikas reģ.valsts'!D7+'Pierīga statistikas reģ.pārēji'!D7</f>
        <v>201831</v>
      </c>
      <c r="E7" s="139">
        <f>'Pierīga statistikas reģ.valsts'!E7+'Pierīga statistikas reģ.pārēji'!E7</f>
        <v>0</v>
      </c>
      <c r="F7" s="139">
        <f>'Pierīga statistikas reģ.valsts'!F7+'Pierīga statistikas reģ.pārēji'!F7</f>
        <v>2102</v>
      </c>
      <c r="G7" s="199">
        <f t="shared" ref="G7:G39" si="2">SUM(C7:F7)</f>
        <v>698925</v>
      </c>
      <c r="H7" s="139">
        <f>'Pierīga statistikas reģ.valsts'!H7+'Pierīga statistikas reģ.pārēji'!H7</f>
        <v>516891</v>
      </c>
      <c r="I7" s="139">
        <f>'Pierīga statistikas reģ.valsts'!I7+'Pierīga statistikas reģ.pārēji'!I7</f>
        <v>47861</v>
      </c>
      <c r="J7" s="139">
        <f>'Pierīga statistikas reģ.valsts'!J7+'Pierīga statistikas reģ.pārēji'!J7</f>
        <v>104132</v>
      </c>
      <c r="K7" s="149">
        <f t="shared" ref="K7:K37" si="3">SUM(H7:J7)</f>
        <v>668884</v>
      </c>
      <c r="L7" s="149">
        <f t="shared" ref="L7:L39" si="4">G7+K7</f>
        <v>1367809</v>
      </c>
      <c r="M7" s="139">
        <f>'Pierīga statistikas reģ.valsts'!M7+'Pierīga statistikas reģ.pārēji'!M7</f>
        <v>136274</v>
      </c>
      <c r="N7" s="198">
        <f t="shared" ref="N7:N39" si="5">SUM(L7:M7)</f>
        <v>1504083</v>
      </c>
      <c r="O7" s="32"/>
    </row>
    <row r="8" spans="1:15" x14ac:dyDescent="0.25">
      <c r="A8" s="248" t="s">
        <v>19</v>
      </c>
      <c r="B8" s="74" t="s">
        <v>16</v>
      </c>
      <c r="C8" s="139">
        <f>'Pierīga statistikas reģ.valsts'!C8+'Pierīga statistikas reģ.pārēji'!C8</f>
        <v>589.79</v>
      </c>
      <c r="D8" s="139">
        <f>'Pierīga statistikas reģ.valsts'!D8+'Pierīga statistikas reģ.pārēji'!D8</f>
        <v>150.26</v>
      </c>
      <c r="E8" s="139">
        <f>'Pierīga statistikas reģ.valsts'!E8+'Pierīga statistikas reģ.pārēji'!E8</f>
        <v>1.61</v>
      </c>
      <c r="F8" s="139">
        <f>'Pierīga statistikas reģ.valsts'!F8+'Pierīga statistikas reģ.pārēji'!F8</f>
        <v>1.35</v>
      </c>
      <c r="G8" s="197">
        <f t="shared" si="2"/>
        <v>743.01</v>
      </c>
      <c r="H8" s="139">
        <f>'Pierīga statistikas reģ.valsts'!H8+'Pierīga statistikas reģ.pārēji'!H8</f>
        <v>316.63</v>
      </c>
      <c r="I8" s="139">
        <f>'Pierīga statistikas reģ.valsts'!I8+'Pierīga statistikas reģ.pārēji'!I8</f>
        <v>20.09</v>
      </c>
      <c r="J8" s="139">
        <f>'Pierīga statistikas reģ.valsts'!J8+'Pierīga statistikas reģ.pārēji'!J8</f>
        <v>57.85</v>
      </c>
      <c r="K8" s="150">
        <f t="shared" si="3"/>
        <v>394.57</v>
      </c>
      <c r="L8" s="150">
        <f t="shared" si="4"/>
        <v>1137.58</v>
      </c>
      <c r="M8" s="139">
        <f>'Pierīga statistikas reģ.valsts'!M8+'Pierīga statistikas reģ.pārēji'!M8</f>
        <v>298.57</v>
      </c>
      <c r="N8" s="198">
        <f t="shared" si="5"/>
        <v>1436.1499999999999</v>
      </c>
      <c r="O8" s="32"/>
    </row>
    <row r="9" spans="1:15" ht="15.6" x14ac:dyDescent="0.25">
      <c r="A9" s="248"/>
      <c r="B9" s="74" t="s">
        <v>17</v>
      </c>
      <c r="C9" s="139">
        <f>'Pierīga statistikas reģ.valsts'!C9+'Pierīga statistikas reģ.pārēji'!C9</f>
        <v>37791</v>
      </c>
      <c r="D9" s="139">
        <f>'Pierīga statistikas reģ.valsts'!D9+'Pierīga statistikas reģ.pārēji'!D9</f>
        <v>7498</v>
      </c>
      <c r="E9" s="139">
        <f>'Pierīga statistikas reģ.valsts'!E9+'Pierīga statistikas reģ.pārēji'!E9</f>
        <v>53</v>
      </c>
      <c r="F9" s="139">
        <f>'Pierīga statistikas reģ.valsts'!F9+'Pierīga statistikas reģ.pārēji'!F9</f>
        <v>19</v>
      </c>
      <c r="G9" s="199">
        <f t="shared" si="2"/>
        <v>45361</v>
      </c>
      <c r="H9" s="139">
        <f>'Pierīga statistikas reģ.valsts'!H9+'Pierīga statistikas reģ.pārēji'!H9</f>
        <v>8863</v>
      </c>
      <c r="I9" s="139">
        <f>'Pierīga statistikas reģ.valsts'!I9+'Pierīga statistikas reģ.pārēji'!I9</f>
        <v>1003</v>
      </c>
      <c r="J9" s="139">
        <f>'Pierīga statistikas reģ.valsts'!J9+'Pierīga statistikas reģ.pārēji'!J9</f>
        <v>1569</v>
      </c>
      <c r="K9" s="149">
        <f t="shared" si="3"/>
        <v>11435</v>
      </c>
      <c r="L9" s="149">
        <f t="shared" si="4"/>
        <v>56796</v>
      </c>
      <c r="M9" s="139">
        <f>'Pierīga statistikas reģ.valsts'!M9+'Pierīga statistikas reģ.pārēji'!M9</f>
        <v>11661</v>
      </c>
      <c r="N9" s="198">
        <f t="shared" si="5"/>
        <v>68457</v>
      </c>
      <c r="O9" s="32"/>
    </row>
    <row r="10" spans="1:15" x14ac:dyDescent="0.25">
      <c r="A10" s="248" t="s">
        <v>20</v>
      </c>
      <c r="B10" s="74" t="s">
        <v>16</v>
      </c>
      <c r="C10" s="139">
        <f>'Pierīga statistikas reģ.valsts'!C10+'Pierīga statistikas reģ.pārēji'!C10</f>
        <v>356.49</v>
      </c>
      <c r="D10" s="139">
        <f>'Pierīga statistikas reģ.valsts'!D10+'Pierīga statistikas reģ.pārēji'!D10</f>
        <v>83.410000000000011</v>
      </c>
      <c r="E10" s="139">
        <f>'Pierīga statistikas reģ.valsts'!E10+'Pierīga statistikas reģ.pārēji'!E10</f>
        <v>0</v>
      </c>
      <c r="F10" s="139">
        <f>'Pierīga statistikas reģ.valsts'!F10+'Pierīga statistikas reģ.pārēji'!F10</f>
        <v>0</v>
      </c>
      <c r="G10" s="197">
        <f t="shared" si="2"/>
        <v>439.90000000000003</v>
      </c>
      <c r="H10" s="139">
        <f>'Pierīga statistikas reģ.valsts'!H10+'Pierīga statistikas reģ.pārēji'!H10</f>
        <v>317.16000000000003</v>
      </c>
      <c r="I10" s="139">
        <f>'Pierīga statistikas reģ.valsts'!I10+'Pierīga statistikas reģ.pārēji'!I10</f>
        <v>0</v>
      </c>
      <c r="J10" s="139">
        <f>'Pierīga statistikas reģ.valsts'!J10+'Pierīga statistikas reģ.pārēji'!J10</f>
        <v>0</v>
      </c>
      <c r="K10" s="150">
        <f t="shared" si="3"/>
        <v>317.16000000000003</v>
      </c>
      <c r="L10" s="150">
        <f t="shared" si="4"/>
        <v>757.06000000000006</v>
      </c>
      <c r="M10" s="139">
        <f>'Pierīga statistikas reģ.valsts'!M10+'Pierīga statistikas reģ.pārēji'!M10</f>
        <v>0</v>
      </c>
      <c r="N10" s="198">
        <f t="shared" si="5"/>
        <v>757.06000000000006</v>
      </c>
      <c r="O10" s="32"/>
    </row>
    <row r="11" spans="1:15" ht="15.6" x14ac:dyDescent="0.25">
      <c r="A11" s="248"/>
      <c r="B11" s="74" t="s">
        <v>17</v>
      </c>
      <c r="C11" s="139">
        <f>'Pierīga statistikas reģ.valsts'!C11+'Pierīga statistikas reģ.pārēji'!C11</f>
        <v>88209</v>
      </c>
      <c r="D11" s="139">
        <f>'Pierīga statistikas reģ.valsts'!D11+'Pierīga statistikas reģ.pārēji'!D11</f>
        <v>20136</v>
      </c>
      <c r="E11" s="139">
        <f>'Pierīga statistikas reģ.valsts'!E11+'Pierīga statistikas reģ.pārēji'!E11</f>
        <v>0</v>
      </c>
      <c r="F11" s="139">
        <f>'Pierīga statistikas reģ.valsts'!F11+'Pierīga statistikas reģ.pārēji'!F11</f>
        <v>0</v>
      </c>
      <c r="G11" s="199">
        <f t="shared" si="2"/>
        <v>108345</v>
      </c>
      <c r="H11" s="139">
        <f>'Pierīga statistikas reģ.valsts'!H11+'Pierīga statistikas reģ.pārēji'!H11</f>
        <v>65348</v>
      </c>
      <c r="I11" s="139">
        <f>'Pierīga statistikas reģ.valsts'!I11+'Pierīga statistikas reģ.pārēji'!I11</f>
        <v>0</v>
      </c>
      <c r="J11" s="139">
        <f>'Pierīga statistikas reģ.valsts'!J11+'Pierīga statistikas reģ.pārēji'!J11</f>
        <v>0</v>
      </c>
      <c r="K11" s="149">
        <f t="shared" si="3"/>
        <v>65348</v>
      </c>
      <c r="L11" s="149">
        <f t="shared" si="4"/>
        <v>173693</v>
      </c>
      <c r="M11" s="139">
        <f>'Pierīga statistikas reģ.valsts'!M11+'Pierīga statistikas reģ.pārēji'!M11</f>
        <v>0</v>
      </c>
      <c r="N11" s="198">
        <f t="shared" si="5"/>
        <v>173693</v>
      </c>
      <c r="O11" s="32"/>
    </row>
    <row r="12" spans="1:15" ht="14.25" customHeight="1" x14ac:dyDescent="0.25">
      <c r="A12" s="226" t="s">
        <v>21</v>
      </c>
      <c r="B12" s="74" t="s">
        <v>16</v>
      </c>
      <c r="C12" s="139">
        <f>'Pierīga statistikas reģ.valsts'!C12+'Pierīga statistikas reģ.pārēji'!C12</f>
        <v>1780.6799999999998</v>
      </c>
      <c r="D12" s="139">
        <f>'Pierīga statistikas reģ.valsts'!D12+'Pierīga statistikas reģ.pārēji'!D12</f>
        <v>1645.54</v>
      </c>
      <c r="E12" s="139">
        <f>'Pierīga statistikas reģ.valsts'!E12+'Pierīga statistikas reģ.pārēji'!E12</f>
        <v>4.5999999999999996</v>
      </c>
      <c r="F12" s="139">
        <f>'Pierīga statistikas reģ.valsts'!F12+'Pierīga statistikas reģ.pārēji'!F12</f>
        <v>11.7</v>
      </c>
      <c r="G12" s="204">
        <f>SUM(C12:F12)</f>
        <v>3442.5199999999995</v>
      </c>
      <c r="H12" s="139">
        <f>'Pierīga statistikas reģ.valsts'!H12+'Pierīga statistikas reģ.pārēji'!H12</f>
        <v>1709.2800000000002</v>
      </c>
      <c r="I12" s="139">
        <f>'Pierīga statistikas reģ.valsts'!I12+'Pierīga statistikas reģ.pārēji'!I12</f>
        <v>128.06</v>
      </c>
      <c r="J12" s="139">
        <f>'Pierīga statistikas reģ.valsts'!J12+'Pierīga statistikas reģ.pārēji'!J12</f>
        <v>138.85</v>
      </c>
      <c r="K12" s="150">
        <f>SUM(H12:J12)</f>
        <v>1976.19</v>
      </c>
      <c r="L12" s="150">
        <f>G12+K12</f>
        <v>5418.7099999999991</v>
      </c>
      <c r="M12" s="139">
        <f>'Pierīga statistikas reģ.valsts'!M12+'Pierīga statistikas reģ.pārēji'!M12</f>
        <v>213.23</v>
      </c>
      <c r="N12" s="198">
        <f>SUM(L12:M12)</f>
        <v>5631.9399999999987</v>
      </c>
      <c r="O12" s="32"/>
    </row>
    <row r="13" spans="1:15" ht="14.25" customHeight="1" x14ac:dyDescent="0.25">
      <c r="A13" s="225" t="s">
        <v>37</v>
      </c>
      <c r="B13" s="74" t="s">
        <v>17</v>
      </c>
      <c r="C13" s="139">
        <f>'Pierīga statistikas reģ.valsts'!C13+'Pierīga statistikas reģ.pārēji'!C13</f>
        <v>62152</v>
      </c>
      <c r="D13" s="139">
        <f>'Pierīga statistikas reģ.valsts'!D13+'Pierīga statistikas reģ.pārēji'!D13</f>
        <v>77147.5</v>
      </c>
      <c r="E13" s="139">
        <f>'Pierīga statistikas reģ.valsts'!E13+'Pierīga statistikas reģ.pārēji'!E13</f>
        <v>89</v>
      </c>
      <c r="F13" s="139">
        <f>'Pierīga statistikas reģ.valsts'!F13+'Pierīga statistikas reģ.pārēji'!F13</f>
        <v>597</v>
      </c>
      <c r="G13" s="199">
        <f t="shared" si="2"/>
        <v>139985.5</v>
      </c>
      <c r="H13" s="139">
        <f>'Pierīga statistikas reģ.valsts'!H13+'Pierīga statistikas reģ.pārēji'!H13</f>
        <v>55775</v>
      </c>
      <c r="I13" s="139">
        <f>'Pierīga statistikas reģ.valsts'!I13+'Pierīga statistikas reģ.pārēji'!I13</f>
        <v>5650</v>
      </c>
      <c r="J13" s="139">
        <f>'Pierīga statistikas reģ.valsts'!J13+'Pierīga statistikas reģ.pārēji'!J13</f>
        <v>3577</v>
      </c>
      <c r="K13" s="149">
        <f t="shared" si="3"/>
        <v>65002</v>
      </c>
      <c r="L13" s="149">
        <f t="shared" si="4"/>
        <v>204987.5</v>
      </c>
      <c r="M13" s="139">
        <f>'Pierīga statistikas reģ.valsts'!M13+'Pierīga statistikas reģ.pārēji'!M13</f>
        <v>4715</v>
      </c>
      <c r="N13" s="198">
        <f t="shared" si="5"/>
        <v>209702.5</v>
      </c>
      <c r="O13" s="32"/>
    </row>
    <row r="14" spans="1:15" ht="14.25" customHeight="1" x14ac:dyDescent="0.25">
      <c r="A14" s="251" t="s">
        <v>23</v>
      </c>
      <c r="B14" s="74" t="s">
        <v>16</v>
      </c>
      <c r="C14" s="139">
        <f>'Pierīga statistikas reģ.valsts'!C14+'Pierīga statistikas reģ.pārēji'!C14</f>
        <v>40.92</v>
      </c>
      <c r="D14" s="139">
        <f>'Pierīga statistikas reģ.valsts'!D14+'Pierīga statistikas reģ.pārēji'!D14</f>
        <v>190.49</v>
      </c>
      <c r="E14" s="139">
        <f>'Pierīga statistikas reģ.valsts'!E14+'Pierīga statistikas reģ.pārēji'!E14</f>
        <v>1.66</v>
      </c>
      <c r="F14" s="139">
        <f>'Pierīga statistikas reģ.valsts'!F14+'Pierīga statistikas reģ.pārēji'!F14</f>
        <v>1.97</v>
      </c>
      <c r="G14" s="197">
        <f t="shared" si="2"/>
        <v>235.04000000000002</v>
      </c>
      <c r="H14" s="139">
        <f>'Pierīga statistikas reģ.valsts'!H14+'Pierīga statistikas reģ.pārēji'!H14</f>
        <v>32.32</v>
      </c>
      <c r="I14" s="139">
        <f>'Pierīga statistikas reģ.valsts'!I14+'Pierīga statistikas reģ.pārēji'!I14</f>
        <v>3.54</v>
      </c>
      <c r="J14" s="139">
        <f>'Pierīga statistikas reģ.valsts'!J14+'Pierīga statistikas reģ.pārēji'!J14</f>
        <v>6.92</v>
      </c>
      <c r="K14" s="150">
        <f t="shared" si="3"/>
        <v>42.78</v>
      </c>
      <c r="L14" s="150">
        <f t="shared" si="4"/>
        <v>277.82000000000005</v>
      </c>
      <c r="M14" s="139">
        <f>'Pierīga statistikas reģ.valsts'!M14+'Pierīga statistikas reģ.pārēji'!M14</f>
        <v>2.4500000000000002</v>
      </c>
      <c r="N14" s="198">
        <f t="shared" si="5"/>
        <v>280.27000000000004</v>
      </c>
      <c r="O14" s="32"/>
    </row>
    <row r="15" spans="1:15" ht="14.25" customHeight="1" x14ac:dyDescent="0.25">
      <c r="A15" s="251"/>
      <c r="B15" s="74" t="s">
        <v>17</v>
      </c>
      <c r="C15" s="139">
        <f>'Pierīga statistikas reģ.valsts'!C15+'Pierīga statistikas reģ.pārēji'!C15</f>
        <v>3895</v>
      </c>
      <c r="D15" s="139">
        <f>'Pierīga statistikas reģ.valsts'!D15+'Pierīga statistikas reģ.pārēji'!D15</f>
        <v>29639</v>
      </c>
      <c r="E15" s="139">
        <f>'Pierīga statistikas reģ.valsts'!E15+'Pierīga statistikas reģ.pārēji'!E15</f>
        <v>30</v>
      </c>
      <c r="F15" s="139">
        <f>'Pierīga statistikas reģ.valsts'!F15+'Pierīga statistikas reģ.pārēji'!F15</f>
        <v>254</v>
      </c>
      <c r="G15" s="197">
        <f t="shared" si="2"/>
        <v>33818</v>
      </c>
      <c r="H15" s="139">
        <f>'Pierīga statistikas reģ.valsts'!H15+'Pierīga statistikas reģ.pārēji'!H15</f>
        <v>4117</v>
      </c>
      <c r="I15" s="139">
        <f>'Pierīga statistikas reģ.valsts'!I15+'Pierīga statistikas reģ.pārēji'!I15</f>
        <v>397</v>
      </c>
      <c r="J15" s="139">
        <f>'Pierīga statistikas reģ.valsts'!J15+'Pierīga statistikas reģ.pārēji'!J15</f>
        <v>913</v>
      </c>
      <c r="K15" s="150">
        <f t="shared" si="3"/>
        <v>5427</v>
      </c>
      <c r="L15" s="150">
        <f t="shared" si="4"/>
        <v>39245</v>
      </c>
      <c r="M15" s="139">
        <f>'Pierīga statistikas reģ.valsts'!M15+'Pierīga statistikas reģ.pārēji'!M15</f>
        <v>87</v>
      </c>
      <c r="N15" s="198">
        <f t="shared" si="5"/>
        <v>39332</v>
      </c>
      <c r="O15" s="32"/>
    </row>
    <row r="16" spans="1:15" ht="14.25" customHeight="1" x14ac:dyDescent="0.25">
      <c r="A16" s="251" t="s">
        <v>24</v>
      </c>
      <c r="B16" s="74" t="s">
        <v>16</v>
      </c>
      <c r="C16" s="139">
        <f>'Pierīga statistikas reģ.valsts'!C16+'Pierīga statistikas reģ.pārēji'!C16</f>
        <v>2201.9699999999998</v>
      </c>
      <c r="D16" s="139">
        <f>'Pierīga statistikas reģ.valsts'!D16+'Pierīga statistikas reģ.pārēji'!D16</f>
        <v>3503.16</v>
      </c>
      <c r="E16" s="139">
        <f>'Pierīga statistikas reģ.valsts'!E16+'Pierīga statistikas reģ.pārēji'!E16</f>
        <v>7.6</v>
      </c>
      <c r="F16" s="139">
        <f>'Pierīga statistikas reģ.valsts'!F16+'Pierīga statistikas reģ.pārēji'!F16</f>
        <v>30.310000000000002</v>
      </c>
      <c r="G16" s="197">
        <f t="shared" si="2"/>
        <v>5743.04</v>
      </c>
      <c r="H16" s="139">
        <f>'Pierīga statistikas reģ.valsts'!H16+'Pierīga statistikas reģ.pārēji'!H16</f>
        <v>719.67000000000007</v>
      </c>
      <c r="I16" s="139">
        <f>'Pierīga statistikas reģ.valsts'!I16+'Pierīga statistikas reģ.pārēji'!I16</f>
        <v>90.1</v>
      </c>
      <c r="J16" s="139">
        <f>'Pierīga statistikas reģ.valsts'!J16+'Pierīga statistikas reģ.pārēji'!J16</f>
        <v>78.72</v>
      </c>
      <c r="K16" s="150">
        <f t="shared" si="3"/>
        <v>888.49000000000012</v>
      </c>
      <c r="L16" s="150">
        <f t="shared" si="4"/>
        <v>6631.53</v>
      </c>
      <c r="M16" s="139">
        <f>'Pierīga statistikas reģ.valsts'!M16+'Pierīga statistikas reģ.pārēji'!M16</f>
        <v>60.03</v>
      </c>
      <c r="N16" s="198">
        <f t="shared" si="5"/>
        <v>6691.5599999999995</v>
      </c>
      <c r="O16" s="32"/>
    </row>
    <row r="17" spans="1:15" ht="14.25" customHeight="1" x14ac:dyDescent="0.25">
      <c r="A17" s="251"/>
      <c r="B17" s="74" t="s">
        <v>17</v>
      </c>
      <c r="C17" s="139">
        <f>'Pierīga statistikas reģ.valsts'!C17+'Pierīga statistikas reģ.pārēji'!C17</f>
        <v>14933.95</v>
      </c>
      <c r="D17" s="139">
        <f>'Pierīga statistikas reģ.valsts'!D17+'Pierīga statistikas reģ.pārēji'!D17</f>
        <v>28958.65</v>
      </c>
      <c r="E17" s="139">
        <f>'Pierīga statistikas reģ.valsts'!E17+'Pierīga statistikas reģ.pārēji'!E17</f>
        <v>68</v>
      </c>
      <c r="F17" s="139">
        <f>'Pierīga statistikas reģ.valsts'!F17+'Pierīga statistikas reģ.pārēji'!F17</f>
        <v>416</v>
      </c>
      <c r="G17" s="199">
        <f t="shared" si="2"/>
        <v>44376.600000000006</v>
      </c>
      <c r="H17" s="139">
        <f>'Pierīga statistikas reģ.valsts'!H17+'Pierīga statistikas reģ.pārēji'!H17</f>
        <v>6853.83</v>
      </c>
      <c r="I17" s="139">
        <f>'Pierīga statistikas reģ.valsts'!I17+'Pierīga statistikas reģ.pārēji'!I17</f>
        <v>1127</v>
      </c>
      <c r="J17" s="139">
        <f>'Pierīga statistikas reģ.valsts'!J17+'Pierīga statistikas reģ.pārēji'!J17</f>
        <v>1063</v>
      </c>
      <c r="K17" s="149">
        <f t="shared" si="3"/>
        <v>9043.83</v>
      </c>
      <c r="L17" s="149">
        <f t="shared" si="4"/>
        <v>53420.430000000008</v>
      </c>
      <c r="M17" s="139">
        <f>'Pierīga statistikas reģ.valsts'!M17+'Pierīga statistikas reģ.pārēji'!M17</f>
        <v>721.72</v>
      </c>
      <c r="N17" s="198">
        <f t="shared" si="5"/>
        <v>54142.150000000009</v>
      </c>
      <c r="O17" s="32"/>
    </row>
    <row r="18" spans="1:15" ht="14.25" customHeight="1" x14ac:dyDescent="0.25">
      <c r="A18" s="250" t="s">
        <v>25</v>
      </c>
      <c r="B18" s="74" t="s">
        <v>16</v>
      </c>
      <c r="C18" s="139">
        <f>'Pierīga statistikas reģ.valsts'!C18+'Pierīga statistikas reģ.pārēji'!C18</f>
        <v>2.94</v>
      </c>
      <c r="D18" s="139">
        <f>'Pierīga statistikas reģ.valsts'!D18+'Pierīga statistikas reģ.pārēji'!D18</f>
        <v>86.78</v>
      </c>
      <c r="E18" s="139">
        <f>'Pierīga statistikas reģ.valsts'!E18+'Pierīga statistikas reģ.pārēji'!E18</f>
        <v>0</v>
      </c>
      <c r="F18" s="139">
        <f>'Pierīga statistikas reģ.valsts'!F18+'Pierīga statistikas reģ.pārēji'!F18</f>
        <v>0</v>
      </c>
      <c r="G18" s="197">
        <f t="shared" si="2"/>
        <v>89.72</v>
      </c>
      <c r="H18" s="139">
        <f>'Pierīga statistikas reģ.valsts'!H18+'Pierīga statistikas reģ.pārēji'!H18</f>
        <v>1.6099999999999999</v>
      </c>
      <c r="I18" s="139">
        <f>'Pierīga statistikas reģ.valsts'!I18+'Pierīga statistikas reģ.pārēji'!I18</f>
        <v>0</v>
      </c>
      <c r="J18" s="139">
        <f>'Pierīga statistikas reģ.valsts'!J18+'Pierīga statistikas reģ.pārēji'!J18</f>
        <v>2.5099999999999998</v>
      </c>
      <c r="K18" s="150">
        <f t="shared" si="3"/>
        <v>4.1199999999999992</v>
      </c>
      <c r="L18" s="150">
        <f t="shared" si="4"/>
        <v>93.84</v>
      </c>
      <c r="M18" s="139">
        <f>'Pierīga statistikas reģ.valsts'!M18+'Pierīga statistikas reģ.pārēji'!M18</f>
        <v>0</v>
      </c>
      <c r="N18" s="198">
        <f t="shared" si="5"/>
        <v>93.84</v>
      </c>
      <c r="O18" s="32"/>
    </row>
    <row r="19" spans="1:15" ht="14.25" customHeight="1" x14ac:dyDescent="0.25">
      <c r="A19" s="250"/>
      <c r="B19" s="74" t="s">
        <v>17</v>
      </c>
      <c r="C19" s="139">
        <f>'Pierīga statistikas reģ.valsts'!C19+'Pierīga statistikas reģ.pārēji'!C19</f>
        <v>627</v>
      </c>
      <c r="D19" s="139">
        <f>'Pierīga statistikas reģ.valsts'!D19+'Pierīga statistikas reģ.pārēji'!D19</f>
        <v>25140</v>
      </c>
      <c r="E19" s="139">
        <f>'Pierīga statistikas reģ.valsts'!E19+'Pierīga statistikas reģ.pārēji'!E19</f>
        <v>0</v>
      </c>
      <c r="F19" s="139">
        <f>'Pierīga statistikas reģ.valsts'!F19+'Pierīga statistikas reģ.pārēji'!F19</f>
        <v>0</v>
      </c>
      <c r="G19" s="197">
        <f t="shared" si="2"/>
        <v>25767</v>
      </c>
      <c r="H19" s="139">
        <f>'Pierīga statistikas reģ.valsts'!H19+'Pierīga statistikas reģ.pārēji'!H19</f>
        <v>268</v>
      </c>
      <c r="I19" s="139">
        <f>'Pierīga statistikas reģ.valsts'!I19+'Pierīga statistikas reģ.pārēji'!I19</f>
        <v>0</v>
      </c>
      <c r="J19" s="139">
        <f>'Pierīga statistikas reģ.valsts'!J19+'Pierīga statistikas reģ.pārēji'!J19</f>
        <v>66</v>
      </c>
      <c r="K19" s="150">
        <f t="shared" si="3"/>
        <v>334</v>
      </c>
      <c r="L19" s="150">
        <f t="shared" si="4"/>
        <v>26101</v>
      </c>
      <c r="M19" s="139">
        <f>'Pierīga statistikas reģ.valsts'!M19+'Pierīga statistikas reģ.pārēji'!M19</f>
        <v>0</v>
      </c>
      <c r="N19" s="198">
        <f t="shared" si="5"/>
        <v>26101</v>
      </c>
      <c r="O19" s="32"/>
    </row>
    <row r="20" spans="1:15" ht="14.25" customHeight="1" x14ac:dyDescent="0.25">
      <c r="A20" s="250" t="s">
        <v>26</v>
      </c>
      <c r="B20" s="74" t="s">
        <v>16</v>
      </c>
      <c r="C20" s="139">
        <f>'Pierīga statistikas reģ.valsts'!C20+'Pierīga statistikas reģ.pārēji'!C20</f>
        <v>0</v>
      </c>
      <c r="D20" s="139">
        <f>'Pierīga statistikas reģ.valsts'!D20+'Pierīga statistikas reģ.pārēji'!D20</f>
        <v>0</v>
      </c>
      <c r="E20" s="139">
        <f>'Pierīga statistikas reģ.valsts'!E20+'Pierīga statistikas reģ.pārēji'!E20</f>
        <v>0</v>
      </c>
      <c r="F20" s="139">
        <f>'Pierīga statistikas reģ.valsts'!F20+'Pierīga statistikas reģ.pārēji'!F20</f>
        <v>0</v>
      </c>
      <c r="G20" s="197">
        <f t="shared" si="2"/>
        <v>0</v>
      </c>
      <c r="H20" s="139">
        <f>'Pierīga statistikas reģ.valsts'!H20+'Pierīga statistikas reģ.pārēji'!H20</f>
        <v>0</v>
      </c>
      <c r="I20" s="139">
        <f>'Pierīga statistikas reģ.valsts'!I20+'Pierīga statistikas reģ.pārēji'!I20</f>
        <v>0</v>
      </c>
      <c r="J20" s="139">
        <f>'Pierīga statistikas reģ.valsts'!J20+'Pierīga statistikas reģ.pārēji'!J20</f>
        <v>0</v>
      </c>
      <c r="K20" s="150">
        <f t="shared" si="3"/>
        <v>0</v>
      </c>
      <c r="L20" s="150">
        <f t="shared" si="4"/>
        <v>0</v>
      </c>
      <c r="M20" s="139">
        <f>'Pierīga statistikas reģ.valsts'!M20+'Pierīga statistikas reģ.pārēji'!M20</f>
        <v>1.3</v>
      </c>
      <c r="N20" s="198">
        <f t="shared" si="5"/>
        <v>1.3</v>
      </c>
      <c r="O20" s="32"/>
    </row>
    <row r="21" spans="1:15" ht="14.25" customHeight="1" x14ac:dyDescent="0.25">
      <c r="A21" s="250"/>
      <c r="B21" s="74" t="s">
        <v>17</v>
      </c>
      <c r="C21" s="139">
        <f>'Pierīga statistikas reģ.valsts'!C21+'Pierīga statistikas reģ.pārēji'!C21</f>
        <v>0</v>
      </c>
      <c r="D21" s="139">
        <f>'Pierīga statistikas reģ.valsts'!D21+'Pierīga statistikas reģ.pārēji'!D21</f>
        <v>0</v>
      </c>
      <c r="E21" s="139">
        <f>'Pierīga statistikas reģ.valsts'!E21+'Pierīga statistikas reģ.pārēji'!E21</f>
        <v>0</v>
      </c>
      <c r="F21" s="139">
        <f>'Pierīga statistikas reģ.valsts'!F21+'Pierīga statistikas reģ.pārēji'!F21</f>
        <v>0</v>
      </c>
      <c r="G21" s="197">
        <f t="shared" si="2"/>
        <v>0</v>
      </c>
      <c r="H21" s="139">
        <f>'Pierīga statistikas reģ.valsts'!H21+'Pierīga statistikas reģ.pārēji'!H21</f>
        <v>0</v>
      </c>
      <c r="I21" s="139">
        <f>'Pierīga statistikas reģ.valsts'!I21+'Pierīga statistikas reģ.pārēji'!I21</f>
        <v>0</v>
      </c>
      <c r="J21" s="139">
        <f>'Pierīga statistikas reģ.valsts'!J21+'Pierīga statistikas reģ.pārēji'!J21</f>
        <v>0</v>
      </c>
      <c r="K21" s="150">
        <f t="shared" si="3"/>
        <v>0</v>
      </c>
      <c r="L21" s="150">
        <f t="shared" si="4"/>
        <v>0</v>
      </c>
      <c r="M21" s="139">
        <f>'Pierīga statistikas reģ.valsts'!M21+'Pierīga statistikas reģ.pārēji'!M21</f>
        <v>15</v>
      </c>
      <c r="N21" s="198">
        <f t="shared" si="5"/>
        <v>15</v>
      </c>
      <c r="O21" s="32"/>
    </row>
    <row r="22" spans="1:15" ht="14.25" customHeight="1" x14ac:dyDescent="0.25">
      <c r="A22" s="226" t="s">
        <v>27</v>
      </c>
      <c r="B22" s="74" t="s">
        <v>16</v>
      </c>
      <c r="C22" s="139">
        <f>'Pierīga statistikas reģ.valsts'!C22+'Pierīga statistikas reģ.pārēji'!C22</f>
        <v>28.91</v>
      </c>
      <c r="D22" s="139">
        <f>'Pierīga statistikas reģ.valsts'!D22+'Pierīga statistikas reģ.pārēji'!D22</f>
        <v>21.98</v>
      </c>
      <c r="E22" s="139">
        <f>'Pierīga statistikas reģ.valsts'!E22+'Pierīga statistikas reģ.pārēji'!E22</f>
        <v>0</v>
      </c>
      <c r="F22" s="139">
        <f>'Pierīga statistikas reģ.valsts'!F22+'Pierīga statistikas reģ.pārēji'!F22</f>
        <v>0</v>
      </c>
      <c r="G22" s="197">
        <f t="shared" si="2"/>
        <v>50.89</v>
      </c>
      <c r="H22" s="139">
        <f>'Pierīga statistikas reģ.valsts'!H22+'Pierīga statistikas reģ.pārēji'!H22</f>
        <v>21.13</v>
      </c>
      <c r="I22" s="139">
        <f>'Pierīga statistikas reģ.valsts'!I22+'Pierīga statistikas reģ.pārēji'!I22</f>
        <v>0.64</v>
      </c>
      <c r="J22" s="139">
        <f>'Pierīga statistikas reģ.valsts'!J22+'Pierīga statistikas reģ.pārēji'!J22</f>
        <v>3.7399999999999998</v>
      </c>
      <c r="K22" s="150">
        <f t="shared" si="3"/>
        <v>25.509999999999998</v>
      </c>
      <c r="L22" s="150">
        <f t="shared" si="4"/>
        <v>76.400000000000006</v>
      </c>
      <c r="M22" s="139">
        <f>'Pierīga statistikas reģ.valsts'!M22+'Pierīga statistikas reģ.pārēji'!M22</f>
        <v>0.2</v>
      </c>
      <c r="N22" s="198">
        <f t="shared" si="5"/>
        <v>76.600000000000009</v>
      </c>
      <c r="O22" s="32"/>
    </row>
    <row r="23" spans="1:15" ht="14.25" customHeight="1" x14ac:dyDescent="0.25">
      <c r="A23" s="223"/>
      <c r="B23" s="74" t="s">
        <v>17</v>
      </c>
      <c r="C23" s="139">
        <f>'Pierīga statistikas reģ.valsts'!C23+'Pierīga statistikas reģ.pārēji'!C23</f>
        <v>3246.95</v>
      </c>
      <c r="D23" s="139">
        <f>'Pierīga statistikas reģ.valsts'!D23+'Pierīga statistikas reģ.pārēji'!D23</f>
        <v>1709.94</v>
      </c>
      <c r="E23" s="139">
        <f>'Pierīga statistikas reģ.valsts'!E23+'Pierīga statistikas reģ.pārēji'!E23</f>
        <v>0</v>
      </c>
      <c r="F23" s="139">
        <f>'Pierīga statistikas reģ.valsts'!F23+'Pierīga statistikas reģ.pārēji'!F23</f>
        <v>0</v>
      </c>
      <c r="G23" s="197">
        <f t="shared" si="2"/>
        <v>4956.8899999999994</v>
      </c>
      <c r="H23" s="139">
        <f>'Pierīga statistikas reģ.valsts'!H23+'Pierīga statistikas reģ.pārēji'!H23</f>
        <v>1806.34</v>
      </c>
      <c r="I23" s="139">
        <f>'Pierīga statistikas reģ.valsts'!I23+'Pierīga statistikas reģ.pārēji'!I23</f>
        <v>144.63</v>
      </c>
      <c r="J23" s="139">
        <f>'Pierīga statistikas reģ.valsts'!J23+'Pierīga statistikas reģ.pārēji'!J23</f>
        <v>232.22</v>
      </c>
      <c r="K23" s="150">
        <f t="shared" si="3"/>
        <v>2183.1899999999996</v>
      </c>
      <c r="L23" s="150">
        <f t="shared" si="4"/>
        <v>7140.079999999999</v>
      </c>
      <c r="M23" s="139">
        <f>'Pierīga statistikas reģ.valsts'!M23+'Pierīga statistikas reģ.pārēji'!M23</f>
        <v>83</v>
      </c>
      <c r="N23" s="198">
        <f t="shared" si="5"/>
        <v>7223.079999999999</v>
      </c>
      <c r="O23" s="32"/>
    </row>
    <row r="24" spans="1:15" ht="14.25" customHeight="1" x14ac:dyDescent="0.25">
      <c r="A24" s="251" t="s">
        <v>28</v>
      </c>
      <c r="B24" s="74" t="s">
        <v>16</v>
      </c>
      <c r="C24" s="139">
        <f>'Pierīga statistikas reģ.valsts'!C24+'Pierīga statistikas reģ.pārēji'!C24</f>
        <v>119.66</v>
      </c>
      <c r="D24" s="139">
        <f>'Pierīga statistikas reģ.valsts'!D24+'Pierīga statistikas reģ.pārēji'!D24</f>
        <v>164.34</v>
      </c>
      <c r="E24" s="139">
        <f>'Pierīga statistikas reģ.valsts'!E24+'Pierīga statistikas reģ.pārēji'!E24</f>
        <v>0</v>
      </c>
      <c r="F24" s="139">
        <f>'Pierīga statistikas reģ.valsts'!F24+'Pierīga statistikas reģ.pārēji'!F24</f>
        <v>0.11</v>
      </c>
      <c r="G24" s="197">
        <f t="shared" si="2"/>
        <v>284.11</v>
      </c>
      <c r="H24" s="139">
        <f>'Pierīga statistikas reģ.valsts'!H24+'Pierīga statistikas reģ.pārēji'!H24</f>
        <v>168.95000000000002</v>
      </c>
      <c r="I24" s="139">
        <f>'Pierīga statistikas reģ.valsts'!I24+'Pierīga statistikas reģ.pārēji'!I24</f>
        <v>27.15</v>
      </c>
      <c r="J24" s="139">
        <f>'Pierīga statistikas reģ.valsts'!J24+'Pierīga statistikas reģ.pārēji'!J24</f>
        <v>17.57</v>
      </c>
      <c r="K24" s="150">
        <f t="shared" si="3"/>
        <v>213.67000000000002</v>
      </c>
      <c r="L24" s="150">
        <f t="shared" si="4"/>
        <v>497.78000000000003</v>
      </c>
      <c r="M24" s="139">
        <f>'Pierīga statistikas reģ.valsts'!M24+'Pierīga statistikas reģ.pārēji'!M24</f>
        <v>5.91</v>
      </c>
      <c r="N24" s="198">
        <f t="shared" si="5"/>
        <v>503.69000000000005</v>
      </c>
      <c r="O24" s="32"/>
    </row>
    <row r="25" spans="1:15" ht="14.25" customHeight="1" x14ac:dyDescent="0.25">
      <c r="A25" s="251"/>
      <c r="B25" s="74" t="s">
        <v>17</v>
      </c>
      <c r="C25" s="139">
        <f>'Pierīga statistikas reģ.valsts'!C25+'Pierīga statistikas reģ.pārēji'!C25</f>
        <v>2499.9899999999998</v>
      </c>
      <c r="D25" s="139">
        <f>'Pierīga statistikas reģ.valsts'!D25+'Pierīga statistikas reģ.pārēji'!D25</f>
        <v>5711.49</v>
      </c>
      <c r="E25" s="139">
        <f>'Pierīga statistikas reģ.valsts'!E25+'Pierīga statistikas reģ.pārēji'!E25</f>
        <v>0</v>
      </c>
      <c r="F25" s="139">
        <f>'Pierīga statistikas reģ.valsts'!F25+'Pierīga statistikas reģ.pārēji'!F25</f>
        <v>4.3899999999999997</v>
      </c>
      <c r="G25" s="199">
        <f t="shared" si="2"/>
        <v>8215.869999999999</v>
      </c>
      <c r="H25" s="139">
        <f>'Pierīga statistikas reģ.valsts'!H25+'Pierīga statistikas reģ.pārēji'!H25</f>
        <v>9098.15</v>
      </c>
      <c r="I25" s="139">
        <f>'Pierīga statistikas reģ.valsts'!I25+'Pierīga statistikas reģ.pārēji'!I25</f>
        <v>1425.43</v>
      </c>
      <c r="J25" s="139">
        <f>'Pierīga statistikas reģ.valsts'!J25+'Pierīga statistikas reģ.pārēji'!J25</f>
        <v>1126.82</v>
      </c>
      <c r="K25" s="149">
        <f t="shared" si="3"/>
        <v>11650.4</v>
      </c>
      <c r="L25" s="149">
        <f t="shared" si="4"/>
        <v>19866.269999999997</v>
      </c>
      <c r="M25" s="139">
        <f>'Pierīga statistikas reģ.valsts'!M25+'Pierīga statistikas reģ.pārēji'!M25</f>
        <v>323.95</v>
      </c>
      <c r="N25" s="198">
        <f t="shared" si="5"/>
        <v>20190.219999999998</v>
      </c>
      <c r="O25" s="32"/>
    </row>
    <row r="26" spans="1:15" ht="14.25" customHeight="1" x14ac:dyDescent="0.25">
      <c r="A26" s="251" t="s">
        <v>29</v>
      </c>
      <c r="B26" s="74" t="s">
        <v>16</v>
      </c>
      <c r="C26" s="139">
        <f>'Pierīga statistikas reģ.valsts'!C26+'Pierīga statistikas reģ.pārēji'!C26</f>
        <v>0</v>
      </c>
      <c r="D26" s="139">
        <f>'Pierīga statistikas reģ.valsts'!D26+'Pierīga statistikas reģ.pārēji'!D26</f>
        <v>0</v>
      </c>
      <c r="E26" s="139">
        <f>'Pierīga statistikas reģ.valsts'!E26+'Pierīga statistikas reģ.pārēji'!E26</f>
        <v>0</v>
      </c>
      <c r="F26" s="139">
        <f>'Pierīga statistikas reģ.valsts'!F26+'Pierīga statistikas reģ.pārēji'!F26</f>
        <v>0</v>
      </c>
      <c r="G26" s="197">
        <f t="shared" si="2"/>
        <v>0</v>
      </c>
      <c r="H26" s="139">
        <f>'Pierīga statistikas reģ.valsts'!H26+'Pierīga statistikas reģ.pārēji'!H26</f>
        <v>0</v>
      </c>
      <c r="I26" s="139">
        <f>'Pierīga statistikas reģ.valsts'!I26+'Pierīga statistikas reģ.pārēji'!I26</f>
        <v>0</v>
      </c>
      <c r="J26" s="139">
        <f>'Pierīga statistikas reģ.valsts'!J26+'Pierīga statistikas reģ.pārēji'!J26</f>
        <v>0</v>
      </c>
      <c r="K26" s="150">
        <f t="shared" si="3"/>
        <v>0</v>
      </c>
      <c r="L26" s="150">
        <f t="shared" si="4"/>
        <v>0</v>
      </c>
      <c r="M26" s="139">
        <f>'Pierīga statistikas reģ.valsts'!M26+'Pierīga statistikas reģ.pārēji'!M26</f>
        <v>0</v>
      </c>
      <c r="N26" s="198">
        <f t="shared" si="5"/>
        <v>0</v>
      </c>
      <c r="O26" s="32"/>
    </row>
    <row r="27" spans="1:15" ht="14.25" customHeight="1" x14ac:dyDescent="0.25">
      <c r="A27" s="251"/>
      <c r="B27" s="74" t="s">
        <v>17</v>
      </c>
      <c r="C27" s="139">
        <f>'Pierīga statistikas reģ.valsts'!C27+'Pierīga statistikas reģ.pārēji'!C27</f>
        <v>0</v>
      </c>
      <c r="D27" s="139">
        <f>'Pierīga statistikas reģ.valsts'!D27+'Pierīga statistikas reģ.pārēji'!D27</f>
        <v>0</v>
      </c>
      <c r="E27" s="139">
        <f>'Pierīga statistikas reģ.valsts'!E27+'Pierīga statistikas reģ.pārēji'!E27</f>
        <v>0</v>
      </c>
      <c r="F27" s="139">
        <f>'Pierīga statistikas reģ.valsts'!F27+'Pierīga statistikas reģ.pārēji'!F27</f>
        <v>0</v>
      </c>
      <c r="G27" s="197">
        <f t="shared" si="2"/>
        <v>0</v>
      </c>
      <c r="H27" s="139">
        <f>'Pierīga statistikas reģ.valsts'!H27+'Pierīga statistikas reģ.pārēji'!H27</f>
        <v>0</v>
      </c>
      <c r="I27" s="139">
        <f>'Pierīga statistikas reģ.valsts'!I27+'Pierīga statistikas reģ.pārēji'!I27</f>
        <v>0</v>
      </c>
      <c r="J27" s="139">
        <f>'Pierīga statistikas reģ.valsts'!J27+'Pierīga statistikas reģ.pārēji'!J27</f>
        <v>0</v>
      </c>
      <c r="K27" s="150">
        <f t="shared" si="3"/>
        <v>0</v>
      </c>
      <c r="L27" s="150">
        <f t="shared" si="4"/>
        <v>0</v>
      </c>
      <c r="M27" s="139">
        <f>'Pierīga statistikas reģ.valsts'!M27+'Pierīga statistikas reģ.pārēji'!M27</f>
        <v>0</v>
      </c>
      <c r="N27" s="198">
        <f t="shared" si="5"/>
        <v>0</v>
      </c>
      <c r="O27" s="32"/>
    </row>
    <row r="28" spans="1:15" ht="14.25" customHeight="1" x14ac:dyDescent="0.25">
      <c r="A28" s="251" t="s">
        <v>30</v>
      </c>
      <c r="B28" s="74" t="s">
        <v>16</v>
      </c>
      <c r="C28" s="139">
        <f>'Pierīga statistikas reģ.valsts'!C28+'Pierīga statistikas reģ.pārēji'!C28</f>
        <v>0.75</v>
      </c>
      <c r="D28" s="139">
        <f>'Pierīga statistikas reģ.valsts'!D28+'Pierīga statistikas reģ.pārēji'!D28</f>
        <v>1.63</v>
      </c>
      <c r="E28" s="139">
        <f>'Pierīga statistikas reģ.valsts'!E28+'Pierīga statistikas reģ.pārēji'!E28</f>
        <v>0</v>
      </c>
      <c r="F28" s="139">
        <f>'Pierīga statistikas reģ.valsts'!F28+'Pierīga statistikas reģ.pārēji'!F28</f>
        <v>0</v>
      </c>
      <c r="G28" s="197">
        <f t="shared" si="2"/>
        <v>2.38</v>
      </c>
      <c r="H28" s="139">
        <f>'Pierīga statistikas reģ.valsts'!H28+'Pierīga statistikas reģ.pārēji'!H28</f>
        <v>2.12</v>
      </c>
      <c r="I28" s="139">
        <f>'Pierīga statistikas reģ.valsts'!I28+'Pierīga statistikas reģ.pārēji'!I28</f>
        <v>2.0699999999999998</v>
      </c>
      <c r="J28" s="139">
        <f>'Pierīga statistikas reģ.valsts'!J28+'Pierīga statistikas reģ.pārēji'!J28</f>
        <v>0</v>
      </c>
      <c r="K28" s="150">
        <f t="shared" si="3"/>
        <v>4.1899999999999995</v>
      </c>
      <c r="L28" s="150">
        <f t="shared" si="4"/>
        <v>6.5699999999999994</v>
      </c>
      <c r="M28" s="139">
        <f>'Pierīga statistikas reģ.valsts'!M28+'Pierīga statistikas reģ.pārēji'!M28</f>
        <v>0</v>
      </c>
      <c r="N28" s="198">
        <f t="shared" si="5"/>
        <v>6.5699999999999994</v>
      </c>
      <c r="O28" s="32"/>
    </row>
    <row r="29" spans="1:15" ht="14.25" customHeight="1" x14ac:dyDescent="0.25">
      <c r="A29" s="251"/>
      <c r="B29" s="74" t="s">
        <v>17</v>
      </c>
      <c r="C29" s="139">
        <f>'Pierīga statistikas reģ.valsts'!C29+'Pierīga statistikas reģ.pārēji'!C29</f>
        <v>17</v>
      </c>
      <c r="D29" s="139">
        <f>'Pierīga statistikas reģ.valsts'!D29+'Pierīga statistikas reģ.pārēji'!D29</f>
        <v>81</v>
      </c>
      <c r="E29" s="139">
        <f>'Pierīga statistikas reģ.valsts'!E29+'Pierīga statistikas reģ.pārēji'!E29</f>
        <v>0</v>
      </c>
      <c r="F29" s="139">
        <f>'Pierīga statistikas reģ.valsts'!F29+'Pierīga statistikas reģ.pārēji'!F29</f>
        <v>0</v>
      </c>
      <c r="G29" s="197">
        <f t="shared" si="2"/>
        <v>98</v>
      </c>
      <c r="H29" s="139">
        <f>'Pierīga statistikas reģ.valsts'!H29+'Pierīga statistikas reģ.pārēji'!H29</f>
        <v>73</v>
      </c>
      <c r="I29" s="139">
        <f>'Pierīga statistikas reģ.valsts'!I29+'Pierīga statistikas reģ.pārēji'!I29</f>
        <v>70</v>
      </c>
      <c r="J29" s="139">
        <f>'Pierīga statistikas reģ.valsts'!J29+'Pierīga statistikas reģ.pārēji'!J29</f>
        <v>0</v>
      </c>
      <c r="K29" s="150">
        <f t="shared" si="3"/>
        <v>143</v>
      </c>
      <c r="L29" s="150">
        <f t="shared" si="4"/>
        <v>241</v>
      </c>
      <c r="M29" s="139">
        <f>'Pierīga statistikas reģ.valsts'!M29+'Pierīga statistikas reģ.pārēji'!M29</f>
        <v>0</v>
      </c>
      <c r="N29" s="198">
        <f t="shared" si="5"/>
        <v>241</v>
      </c>
      <c r="O29" s="32"/>
    </row>
    <row r="30" spans="1:15" ht="14.25" customHeight="1" x14ac:dyDescent="0.25">
      <c r="A30" s="251" t="s">
        <v>31</v>
      </c>
      <c r="B30" s="74" t="s">
        <v>16</v>
      </c>
      <c r="C30" s="139">
        <f>'Pierīga statistikas reģ.valsts'!C30+'Pierīga statistikas reģ.pārēji'!C30</f>
        <v>172.01</v>
      </c>
      <c r="D30" s="139">
        <f>'Pierīga statistikas reģ.valsts'!D30+'Pierīga statistikas reģ.pārēji'!D30</f>
        <v>42.339999999999996</v>
      </c>
      <c r="E30" s="139">
        <f>'Pierīga statistikas reģ.valsts'!E30+'Pierīga statistikas reģ.pārēji'!E30</f>
        <v>0.32999999999999996</v>
      </c>
      <c r="F30" s="139">
        <f>'Pierīga statistikas reģ.valsts'!F30+'Pierīga statistikas reģ.pārēji'!F30</f>
        <v>0.41</v>
      </c>
      <c r="G30" s="197">
        <f t="shared" si="2"/>
        <v>215.09</v>
      </c>
      <c r="H30" s="139">
        <f>'Pierīga statistikas reģ.valsts'!H30+'Pierīga statistikas reģ.pārēji'!H30</f>
        <v>78.73</v>
      </c>
      <c r="I30" s="139">
        <f>'Pierīga statistikas reģ.valsts'!I30+'Pierīga statistikas reģ.pārēji'!I30</f>
        <v>9.68</v>
      </c>
      <c r="J30" s="139">
        <f>'Pierīga statistikas reģ.valsts'!J30+'Pierīga statistikas reģ.pārēji'!J30</f>
        <v>15.25</v>
      </c>
      <c r="K30" s="150">
        <f t="shared" si="3"/>
        <v>103.66</v>
      </c>
      <c r="L30" s="150">
        <f t="shared" si="4"/>
        <v>318.75</v>
      </c>
      <c r="M30" s="139">
        <f>'Pierīga statistikas reģ.valsts'!M30+'Pierīga statistikas reģ.pārēji'!M30</f>
        <v>20.61</v>
      </c>
      <c r="N30" s="198">
        <f t="shared" si="5"/>
        <v>339.36</v>
      </c>
      <c r="O30" s="32"/>
    </row>
    <row r="31" spans="1:15" ht="14.25" customHeight="1" x14ac:dyDescent="0.25">
      <c r="A31" s="251"/>
      <c r="B31" s="74" t="s">
        <v>17</v>
      </c>
      <c r="C31" s="139">
        <f>'Pierīga statistikas reģ.valsts'!C31+'Pierīga statistikas reģ.pārēji'!C31</f>
        <v>29227</v>
      </c>
      <c r="D31" s="139">
        <f>'Pierīga statistikas reģ.valsts'!D31+'Pierīga statistikas reģ.pārēji'!D31</f>
        <v>8049</v>
      </c>
      <c r="E31" s="139">
        <f>'Pierīga statistikas reģ.valsts'!E31+'Pierīga statistikas reģ.pārēji'!E31</f>
        <v>15</v>
      </c>
      <c r="F31" s="139">
        <f>'Pierīga statistikas reģ.valsts'!F31+'Pierīga statistikas reģ.pārēji'!F31</f>
        <v>51</v>
      </c>
      <c r="G31" s="197">
        <f t="shared" si="2"/>
        <v>37342</v>
      </c>
      <c r="H31" s="139">
        <f>'Pierīga statistikas reģ.valsts'!H31+'Pierīga statistikas reģ.pārēji'!H31</f>
        <v>14616</v>
      </c>
      <c r="I31" s="139">
        <f>'Pierīga statistikas reģ.valsts'!I31+'Pierīga statistikas reģ.pārēji'!I31</f>
        <v>1041</v>
      </c>
      <c r="J31" s="139">
        <f>'Pierīga statistikas reģ.valsts'!J31+'Pierīga statistikas reģ.pārēji'!J31</f>
        <v>2535</v>
      </c>
      <c r="K31" s="150">
        <f t="shared" si="3"/>
        <v>18192</v>
      </c>
      <c r="L31" s="150">
        <f t="shared" si="4"/>
        <v>55534</v>
      </c>
      <c r="M31" s="139">
        <f>'Pierīga statistikas reģ.valsts'!M31+'Pierīga statistikas reģ.pārēji'!M31</f>
        <v>2721</v>
      </c>
      <c r="N31" s="198">
        <f t="shared" si="5"/>
        <v>58255</v>
      </c>
      <c r="O31" s="32"/>
    </row>
    <row r="32" spans="1:15" ht="14.25" customHeight="1" x14ac:dyDescent="0.25">
      <c r="A32" s="251" t="s">
        <v>32</v>
      </c>
      <c r="B32" s="74" t="s">
        <v>16</v>
      </c>
      <c r="C32" s="139">
        <f>'Pierīga statistikas reģ.valsts'!C32+'Pierīga statistikas reģ.pārēji'!C32</f>
        <v>0</v>
      </c>
      <c r="D32" s="139">
        <f>'Pierīga statistikas reģ.valsts'!D32+'Pierīga statistikas reģ.pārēji'!D32</f>
        <v>0</v>
      </c>
      <c r="E32" s="139">
        <f>'Pierīga statistikas reģ.valsts'!E32+'Pierīga statistikas reģ.pārēji'!E32</f>
        <v>0</v>
      </c>
      <c r="F32" s="139">
        <f>'Pierīga statistikas reģ.valsts'!F32+'Pierīga statistikas reģ.pārēji'!F32</f>
        <v>0</v>
      </c>
      <c r="G32" s="197">
        <f t="shared" si="2"/>
        <v>0</v>
      </c>
      <c r="H32" s="139">
        <f>'Pierīga statistikas reģ.valsts'!H32+'Pierīga statistikas reģ.pārēji'!H32</f>
        <v>0</v>
      </c>
      <c r="I32" s="139">
        <f>'Pierīga statistikas reģ.valsts'!I32+'Pierīga statistikas reģ.pārēji'!I32</f>
        <v>0</v>
      </c>
      <c r="J32" s="139">
        <f>'Pierīga statistikas reģ.valsts'!J32+'Pierīga statistikas reģ.pārēji'!J32</f>
        <v>0</v>
      </c>
      <c r="K32" s="150">
        <f t="shared" si="3"/>
        <v>0</v>
      </c>
      <c r="L32" s="150">
        <f t="shared" si="4"/>
        <v>0</v>
      </c>
      <c r="M32" s="139">
        <f>'Pierīga statistikas reģ.valsts'!M32+'Pierīga statistikas reģ.pārēji'!M32</f>
        <v>0</v>
      </c>
      <c r="N32" s="198">
        <f t="shared" si="5"/>
        <v>0</v>
      </c>
      <c r="O32" s="32"/>
    </row>
    <row r="33" spans="1:17" ht="14.25" customHeight="1" x14ac:dyDescent="0.25">
      <c r="A33" s="251"/>
      <c r="B33" s="74" t="s">
        <v>17</v>
      </c>
      <c r="C33" s="139">
        <f>'Pierīga statistikas reģ.valsts'!C33+'Pierīga statistikas reģ.pārēji'!C33</f>
        <v>0</v>
      </c>
      <c r="D33" s="139">
        <f>'Pierīga statistikas reģ.valsts'!D33+'Pierīga statistikas reģ.pārēji'!D33</f>
        <v>0</v>
      </c>
      <c r="E33" s="139">
        <f>'Pierīga statistikas reģ.valsts'!E33+'Pierīga statistikas reģ.pārēji'!E33</f>
        <v>0</v>
      </c>
      <c r="F33" s="139">
        <f>'Pierīga statistikas reģ.valsts'!F33+'Pierīga statistikas reģ.pārēji'!F33</f>
        <v>0</v>
      </c>
      <c r="G33" s="197">
        <f t="shared" si="2"/>
        <v>0</v>
      </c>
      <c r="H33" s="139">
        <f>'Pierīga statistikas reģ.valsts'!H33+'Pierīga statistikas reģ.pārēji'!H33</f>
        <v>0</v>
      </c>
      <c r="I33" s="139">
        <f>'Pierīga statistikas reģ.valsts'!I33+'Pierīga statistikas reģ.pārēji'!I33</f>
        <v>0</v>
      </c>
      <c r="J33" s="139">
        <f>'Pierīga statistikas reģ.valsts'!J33+'Pierīga statistikas reģ.pārēji'!J33</f>
        <v>0</v>
      </c>
      <c r="K33" s="150">
        <f t="shared" si="3"/>
        <v>0</v>
      </c>
      <c r="L33" s="150">
        <f t="shared" si="4"/>
        <v>0</v>
      </c>
      <c r="M33" s="139">
        <f>'Pierīga statistikas reģ.valsts'!M33+'Pierīga statistikas reģ.pārēji'!M33</f>
        <v>0</v>
      </c>
      <c r="N33" s="198">
        <f t="shared" si="5"/>
        <v>0</v>
      </c>
      <c r="O33" s="32"/>
    </row>
    <row r="34" spans="1:17" ht="14.25" customHeight="1" x14ac:dyDescent="0.25">
      <c r="A34" s="251" t="s">
        <v>33</v>
      </c>
      <c r="B34" s="74" t="s">
        <v>16</v>
      </c>
      <c r="C34" s="139">
        <f>'Pierīga statistikas reģ.valsts'!C34+'Pierīga statistikas reģ.pārēji'!C34</f>
        <v>0.56999999999999995</v>
      </c>
      <c r="D34" s="139">
        <f>'Pierīga statistikas reģ.valsts'!D34+'Pierīga statistikas reģ.pārēji'!D34</f>
        <v>0</v>
      </c>
      <c r="E34" s="139">
        <f>'Pierīga statistikas reģ.valsts'!E34+'Pierīga statistikas reģ.pārēji'!E34</f>
        <v>0</v>
      </c>
      <c r="F34" s="139">
        <f>'Pierīga statistikas reģ.valsts'!F34+'Pierīga statistikas reģ.pārēji'!F34</f>
        <v>0</v>
      </c>
      <c r="G34" s="197">
        <f t="shared" si="2"/>
        <v>0.56999999999999995</v>
      </c>
      <c r="H34" s="139">
        <f>'Pierīga statistikas reģ.valsts'!H34+'Pierīga statistikas reģ.pārēji'!H34</f>
        <v>0</v>
      </c>
      <c r="I34" s="139">
        <f>'Pierīga statistikas reģ.valsts'!I34+'Pierīga statistikas reģ.pārēji'!I34</f>
        <v>0</v>
      </c>
      <c r="J34" s="139">
        <f>'Pierīga statistikas reģ.valsts'!J34+'Pierīga statistikas reģ.pārēji'!J34</f>
        <v>0</v>
      </c>
      <c r="K34" s="150">
        <f t="shared" si="3"/>
        <v>0</v>
      </c>
      <c r="L34" s="150">
        <f t="shared" si="4"/>
        <v>0.56999999999999995</v>
      </c>
      <c r="M34" s="139">
        <f>'Pierīga statistikas reģ.valsts'!M34+'Pierīga statistikas reģ.pārēji'!M34</f>
        <v>0</v>
      </c>
      <c r="N34" s="198">
        <f t="shared" si="5"/>
        <v>0.56999999999999995</v>
      </c>
      <c r="O34" s="32"/>
    </row>
    <row r="35" spans="1:17" ht="14.25" customHeight="1" x14ac:dyDescent="0.25">
      <c r="A35" s="251"/>
      <c r="B35" s="74" t="s">
        <v>17</v>
      </c>
      <c r="C35" s="139">
        <f>'Pierīga statistikas reģ.valsts'!C35+'Pierīga statistikas reģ.pārēji'!C35</f>
        <v>99.96</v>
      </c>
      <c r="D35" s="139">
        <f>'Pierīga statistikas reģ.valsts'!D35+'Pierīga statistikas reģ.pārēji'!D35</f>
        <v>0</v>
      </c>
      <c r="E35" s="139">
        <f>'Pierīga statistikas reģ.valsts'!E35+'Pierīga statistikas reģ.pārēji'!E35</f>
        <v>0</v>
      </c>
      <c r="F35" s="139">
        <f>'Pierīga statistikas reģ.valsts'!F35+'Pierīga statistikas reģ.pārēji'!F35</f>
        <v>0</v>
      </c>
      <c r="G35" s="199">
        <f t="shared" si="2"/>
        <v>99.96</v>
      </c>
      <c r="H35" s="139">
        <f>'Pierīga statistikas reģ.valsts'!H35+'Pierīga statistikas reģ.pārēji'!H35</f>
        <v>0</v>
      </c>
      <c r="I35" s="139">
        <f>'Pierīga statistikas reģ.valsts'!I35+'Pierīga statistikas reģ.pārēji'!I35</f>
        <v>0</v>
      </c>
      <c r="J35" s="139">
        <f>'Pierīga statistikas reģ.valsts'!J35+'Pierīga statistikas reģ.pārēji'!J35</f>
        <v>0</v>
      </c>
      <c r="K35" s="149">
        <f t="shared" si="3"/>
        <v>0</v>
      </c>
      <c r="L35" s="149">
        <f t="shared" si="4"/>
        <v>99.96</v>
      </c>
      <c r="M35" s="139">
        <f>'Pierīga statistikas reģ.valsts'!M35+'Pierīga statistikas reģ.pārēji'!M35</f>
        <v>0</v>
      </c>
      <c r="N35" s="198">
        <f t="shared" si="5"/>
        <v>99.96</v>
      </c>
      <c r="O35" s="32"/>
    </row>
    <row r="36" spans="1:17" ht="14.25" customHeight="1" x14ac:dyDescent="0.25">
      <c r="A36" s="251" t="s">
        <v>34</v>
      </c>
      <c r="B36" s="74" t="s">
        <v>16</v>
      </c>
      <c r="C36" s="139">
        <f>'Pierīga statistikas reģ.valsts'!C36+'Pierīga statistikas reģ.pārēji'!C36</f>
        <v>1.2</v>
      </c>
      <c r="D36" s="139">
        <f>'Pierīga statistikas reģ.valsts'!D36+'Pierīga statistikas reģ.pārēji'!D36</f>
        <v>0</v>
      </c>
      <c r="E36" s="139">
        <f>'Pierīga statistikas reģ.valsts'!E36+'Pierīga statistikas reģ.pārēji'!E36</f>
        <v>0</v>
      </c>
      <c r="F36" s="139">
        <f>'Pierīga statistikas reģ.valsts'!F36+'Pierīga statistikas reģ.pārēji'!F36</f>
        <v>0</v>
      </c>
      <c r="G36" s="197">
        <f t="shared" si="2"/>
        <v>1.2</v>
      </c>
      <c r="H36" s="139">
        <f>'Pierīga statistikas reģ.valsts'!H36+'Pierīga statistikas reģ.pārēji'!H36</f>
        <v>0</v>
      </c>
      <c r="I36" s="139">
        <f>'Pierīga statistikas reģ.valsts'!I36+'Pierīga statistikas reģ.pārēji'!I36</f>
        <v>0</v>
      </c>
      <c r="J36" s="139">
        <f>'Pierīga statistikas reģ.valsts'!J36+'Pierīga statistikas reģ.pārēji'!J36</f>
        <v>0</v>
      </c>
      <c r="K36" s="150">
        <f t="shared" si="3"/>
        <v>0</v>
      </c>
      <c r="L36" s="150">
        <f t="shared" si="4"/>
        <v>1.2</v>
      </c>
      <c r="M36" s="139">
        <f>'Pierīga statistikas reģ.valsts'!M36+'Pierīga statistikas reģ.pārēji'!M36</f>
        <v>0</v>
      </c>
      <c r="N36" s="198">
        <f t="shared" si="5"/>
        <v>1.2</v>
      </c>
      <c r="O36" s="35"/>
      <c r="P36" s="35"/>
      <c r="Q36" s="33"/>
    </row>
    <row r="37" spans="1:17" ht="14.25" customHeight="1" x14ac:dyDescent="0.25">
      <c r="A37" s="251"/>
      <c r="B37" s="74" t="s">
        <v>17</v>
      </c>
      <c r="C37" s="139">
        <f>'Pierīga statistikas reģ.valsts'!C37+'Pierīga statistikas reģ.pārēji'!C37</f>
        <v>5</v>
      </c>
      <c r="D37" s="139">
        <f>'Pierīga statistikas reģ.valsts'!D37+'Pierīga statistikas reģ.pārēji'!D37</f>
        <v>0</v>
      </c>
      <c r="E37" s="139">
        <f>'Pierīga statistikas reģ.valsts'!E37+'Pierīga statistikas reģ.pārēji'!E37</f>
        <v>0</v>
      </c>
      <c r="F37" s="139">
        <f>'Pierīga statistikas reģ.valsts'!F37+'Pierīga statistikas reģ.pārēji'!F37</f>
        <v>0</v>
      </c>
      <c r="G37" s="199">
        <f t="shared" si="2"/>
        <v>5</v>
      </c>
      <c r="H37" s="139">
        <f>'Pierīga statistikas reģ.valsts'!H37+'Pierīga statistikas reģ.pārēji'!H37</f>
        <v>0</v>
      </c>
      <c r="I37" s="139">
        <f>'Pierīga statistikas reģ.valsts'!I37+'Pierīga statistikas reģ.pārēji'!I37</f>
        <v>0</v>
      </c>
      <c r="J37" s="139">
        <f>'Pierīga statistikas reģ.valsts'!J37+'Pierīga statistikas reģ.pārēji'!J37</f>
        <v>0</v>
      </c>
      <c r="K37" s="149">
        <f t="shared" si="3"/>
        <v>0</v>
      </c>
      <c r="L37" s="149">
        <f t="shared" si="4"/>
        <v>5</v>
      </c>
      <c r="M37" s="139">
        <f>'Pierīga statistikas reģ.valsts'!M37+'Pierīga statistikas reģ.pārēji'!M37</f>
        <v>0</v>
      </c>
      <c r="N37" s="198">
        <f t="shared" si="5"/>
        <v>5</v>
      </c>
      <c r="O37" s="35"/>
      <c r="P37" s="35"/>
      <c r="Q37" s="33"/>
    </row>
    <row r="38" spans="1:17" ht="14.25" customHeight="1" x14ac:dyDescent="0.25">
      <c r="A38" s="223" t="s">
        <v>35</v>
      </c>
      <c r="B38" s="74" t="s">
        <v>16</v>
      </c>
      <c r="C38" s="205">
        <f>C4+C12+C14+C16+C18+C20+C22+C24+C26+C28+C30+C32+C34+C36</f>
        <v>6876.4999999999982</v>
      </c>
      <c r="D38" s="150">
        <f t="shared" ref="D38:F39" si="6">D4+D12+D14+D16+D18+D20+D22+D24+D26+D28+D30+D32+D34+D36</f>
        <v>6533.5899999999992</v>
      </c>
      <c r="E38" s="150">
        <f t="shared" si="6"/>
        <v>15.799999999999999</v>
      </c>
      <c r="F38" s="150">
        <f t="shared" si="6"/>
        <v>64.070000000000007</v>
      </c>
      <c r="G38" s="197">
        <f>SUM(C38:F38)</f>
        <v>13489.959999999995</v>
      </c>
      <c r="H38" s="150">
        <f>H4+H12+H14+H16+H18+H20+H22+H24+H26+H28+H30+H32+H34+H36</f>
        <v>5351.3399999999983</v>
      </c>
      <c r="I38" s="150">
        <f t="shared" ref="I38:J39" si="7">I4+I12+I14+I16+I18+I20+I22+I24+I26+I28+I30+I32+I34+I36</f>
        <v>463.2299999999999</v>
      </c>
      <c r="J38" s="150">
        <f t="shared" si="7"/>
        <v>693.86</v>
      </c>
      <c r="K38" s="150">
        <f>SUM(H38:J38)</f>
        <v>6508.4299999999976</v>
      </c>
      <c r="L38" s="150">
        <f>G38+K38</f>
        <v>19998.389999999992</v>
      </c>
      <c r="M38" s="205">
        <f>M4+M12+M14+M16+M18+M20+M22+M24+M26+M28+M30+M32+M34+M36</f>
        <v>1411.19</v>
      </c>
      <c r="N38" s="198">
        <f t="shared" si="5"/>
        <v>21409.579999999991</v>
      </c>
      <c r="O38" s="79"/>
      <c r="P38" s="35"/>
      <c r="Q38" s="33"/>
    </row>
    <row r="39" spans="1:17" ht="14.25" customHeight="1" x14ac:dyDescent="0.25">
      <c r="A39" s="225"/>
      <c r="B39" s="74" t="s">
        <v>17</v>
      </c>
      <c r="C39" s="149">
        <f>C5+C13+C15+C17+C19+C21+C23+C25+C27+C29+C31+C33+C35+C37</f>
        <v>737695.84999999986</v>
      </c>
      <c r="D39" s="149">
        <f t="shared" si="6"/>
        <v>405901.58</v>
      </c>
      <c r="E39" s="149">
        <f t="shared" si="6"/>
        <v>255</v>
      </c>
      <c r="F39" s="149">
        <f t="shared" si="6"/>
        <v>3443.39</v>
      </c>
      <c r="G39" s="199">
        <f t="shared" si="2"/>
        <v>1147295.8199999998</v>
      </c>
      <c r="H39" s="149">
        <f>H5+H13+H15+H17+H19+H21+H23+H25+H27+H29+H31+H33+H35+H37</f>
        <v>683709.32</v>
      </c>
      <c r="I39" s="149">
        <f t="shared" si="7"/>
        <v>58719.06</v>
      </c>
      <c r="J39" s="149">
        <f t="shared" si="7"/>
        <v>115214.04000000001</v>
      </c>
      <c r="K39" s="149">
        <f>SUM(H39:J39)</f>
        <v>857642.41999999993</v>
      </c>
      <c r="L39" s="149">
        <f t="shared" si="4"/>
        <v>2004938.2399999998</v>
      </c>
      <c r="M39" s="149">
        <f>M5+M13+M15+M17+M19+M21+M23+M25+M27+M29+M31+M33+M35+M37</f>
        <v>156601.67000000001</v>
      </c>
      <c r="N39" s="198">
        <f t="shared" si="5"/>
        <v>2161539.9099999997</v>
      </c>
      <c r="O39" s="35"/>
      <c r="P39" s="35"/>
      <c r="Q39" s="33"/>
    </row>
    <row r="40" spans="1:17" ht="14.25" customHeight="1" x14ac:dyDescent="0.25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78"/>
      <c r="O40" s="35"/>
      <c r="P40" s="35"/>
      <c r="Q40" s="33"/>
    </row>
    <row r="41" spans="1:17" ht="14.25" customHeigh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35"/>
      <c r="P41" s="35"/>
      <c r="Q41" s="33"/>
    </row>
    <row r="42" spans="1:17" ht="14.25" customHeigh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  <c r="O42" s="32"/>
      <c r="Q42" s="33"/>
    </row>
    <row r="43" spans="1:17" ht="14.25" customHeigh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1"/>
      <c r="O43" s="32"/>
    </row>
  </sheetData>
  <mergeCells count="15">
    <mergeCell ref="A16:A17"/>
    <mergeCell ref="C2:M2"/>
    <mergeCell ref="A6:A7"/>
    <mergeCell ref="A8:A9"/>
    <mergeCell ref="A10:A11"/>
    <mergeCell ref="A14:A15"/>
    <mergeCell ref="A32:A33"/>
    <mergeCell ref="A34:A35"/>
    <mergeCell ref="A36:A37"/>
    <mergeCell ref="A18:A19"/>
    <mergeCell ref="A20:A21"/>
    <mergeCell ref="A24:A25"/>
    <mergeCell ref="A26:A27"/>
    <mergeCell ref="A28:A29"/>
    <mergeCell ref="A30:A31"/>
  </mergeCells>
  <pageMargins left="0.17" right="0.17" top="0.22" bottom="0.19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Kurzeme stat.,plān.reģ.valsts</vt:lpstr>
      <vt:lpstr>Kurzeme stat.,plān.reģ. pārējie</vt:lpstr>
      <vt:lpstr>Kurzeme stat.,plān.reģ.kopā</vt:lpstr>
      <vt:lpstr>Latgale stat.,plān.reģ.valsts</vt:lpstr>
      <vt:lpstr>Latgale stat.,plān.reģ.pārējie</vt:lpstr>
      <vt:lpstr>Latgale stat.,plān.reģ. kopā</vt:lpstr>
      <vt:lpstr>Pierīga statistikas reģ.valsts</vt:lpstr>
      <vt:lpstr>Pierīga statistikas reģ.pārēji</vt:lpstr>
      <vt:lpstr>Pierīga statistikas reģ. kopā</vt:lpstr>
      <vt:lpstr>Rīga statistikas reģ.valsts</vt:lpstr>
      <vt:lpstr>Rīga statistikas reģ.pārējie</vt:lpstr>
      <vt:lpstr>Rīga statistikas reģ. kopā</vt:lpstr>
      <vt:lpstr>Rīga plān.reģ.valsts</vt:lpstr>
      <vt:lpstr>Rīga plān.reģ.pārējie</vt:lpstr>
      <vt:lpstr>Rīga plān.reģ. kopā</vt:lpstr>
      <vt:lpstr>Vidzeme stat.,plān.reģ.valsts</vt:lpstr>
      <vt:lpstr>Vidzeme stat.,plān.reģ. pārējie</vt:lpstr>
      <vt:lpstr>Vidzeme stat.,plān.reģ. kopā</vt:lpstr>
      <vt:lpstr>Zemgale stat.,plān.reģ.valsts</vt:lpstr>
      <vt:lpstr>Zemgale stat.,plān.reģ.pārējie</vt:lpstr>
      <vt:lpstr>Zemgale stat.,plān.reģ.kopā</vt:lpstr>
      <vt:lpstr>Valsts kopā</vt:lpstr>
      <vt:lpstr>Pārējie kopā</vt:lpstr>
      <vt:lpstr>Latvijā kopā</vt:lpstr>
      <vt:lpstr>'Kurzeme stat.,plān.reģ. pārējie'!OLE_LINK1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Kristīne Paidere</cp:lastModifiedBy>
  <cp:lastPrinted>2017-04-18T12:27:31Z</cp:lastPrinted>
  <dcterms:created xsi:type="dcterms:W3CDTF">2014-04-10T08:20:52Z</dcterms:created>
  <dcterms:modified xsi:type="dcterms:W3CDTF">2021-04-15T16:39:37Z</dcterms:modified>
</cp:coreProperties>
</file>